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985" yWindow="65521" windowWidth="5970" windowHeight="6195" tabRatio="916" activeTab="3"/>
  </bookViews>
  <sheets>
    <sheet name="Summary-Page 1" sheetId="1" r:id="rId1"/>
    <sheet name="Sal. FT-Page 2" sheetId="2" r:id="rId2"/>
    <sheet name="Sal. PT-Page 3" sheetId="3" r:id="rId3"/>
    <sheet name="Fringe-Non Staff Serv-Page 4" sheetId="4" r:id="rId4"/>
    <sheet name="OTPS-Page 5" sheetId="5" r:id="rId5"/>
    <sheet name="Additional Info-Page 6" sheetId="6" r:id="rId6"/>
    <sheet name="Title Codes" sheetId="7" r:id="rId7"/>
  </sheets>
  <definedNames>
    <definedName name="_xlnm.Print_Area" localSheetId="5">'Additional Info-Page 6'!$A$1:$H$33</definedName>
    <definedName name="_xlnm.Print_Area" localSheetId="3">'Fringe-Non Staff Serv-Page 4'!$A$1:$G$67</definedName>
    <definedName name="_xlnm.Print_Area" localSheetId="4">'OTPS-Page 5'!$A$1:$G$60</definedName>
    <definedName name="_xlnm.Print_Area" localSheetId="1">'Sal. FT-Page 2'!$A$1:$U$32</definedName>
    <definedName name="_xlnm.Print_Area" localSheetId="2">'Sal. PT-Page 3'!$B$1:$T$31</definedName>
  </definedNames>
  <calcPr fullCalcOnLoad="1"/>
</workbook>
</file>

<file path=xl/sharedStrings.xml><?xml version="1.0" encoding="utf-8"?>
<sst xmlns="http://schemas.openxmlformats.org/spreadsheetml/2006/main" count="768" uniqueCount="586">
  <si>
    <t>Department of Youth and Community Development</t>
  </si>
  <si>
    <t>DYCD ID #:</t>
  </si>
  <si>
    <t>Funding Component:</t>
  </si>
  <si>
    <t>Budget Code:</t>
  </si>
  <si>
    <t>REVISION #:</t>
  </si>
  <si>
    <t>Name of CBO:</t>
  </si>
  <si>
    <t>Address:</t>
  </si>
  <si>
    <t>Approved by Program</t>
  </si>
  <si>
    <t>Date Approved</t>
  </si>
  <si>
    <t>Tel #:</t>
  </si>
  <si>
    <t xml:space="preserve">Fax #: </t>
  </si>
  <si>
    <t>Approved by CAFD</t>
  </si>
  <si>
    <t>Ex. Director:</t>
  </si>
  <si>
    <t xml:space="preserve">Tel #: </t>
  </si>
  <si>
    <t>Fiscal Officer:</t>
  </si>
  <si>
    <t>EIN:</t>
  </si>
  <si>
    <t>SUI #:</t>
  </si>
  <si>
    <t>Operating Period:</t>
  </si>
  <si>
    <t>Through:</t>
  </si>
  <si>
    <t>CURRENT</t>
  </si>
  <si>
    <t>CHANGES</t>
  </si>
  <si>
    <t xml:space="preserve">*AMENDED </t>
  </si>
  <si>
    <t>Account Code</t>
  </si>
  <si>
    <t>PERSONNEL SERVICES</t>
  </si>
  <si>
    <t>BUDGET</t>
  </si>
  <si>
    <t>(+ OR -)</t>
  </si>
  <si>
    <t xml:space="preserve">1100  </t>
  </si>
  <si>
    <t>Salaries and Wages</t>
  </si>
  <si>
    <t xml:space="preserve">1200  </t>
  </si>
  <si>
    <t xml:space="preserve">1300  </t>
  </si>
  <si>
    <t>TOTAL PERSONNEL SERVICES</t>
  </si>
  <si>
    <t xml:space="preserve">2100  </t>
  </si>
  <si>
    <t xml:space="preserve">2200  </t>
  </si>
  <si>
    <t>Sub-Contractors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</si>
  <si>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</si>
  <si>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</si>
  <si>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</si>
  <si>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</si>
  <si>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</si>
  <si>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</si>
  <si>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</si>
  <si>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</si>
  <si>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</si>
  <si>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</si>
  <si>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</si>
  <si>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</si>
  <si>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</si>
  <si>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</si>
  <si>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</si>
  <si>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</si>
  <si>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Van Maintenance</t>
  </si>
  <si>
    <t xml:space="preserve">3900  </t>
  </si>
  <si>
    <t>Fiscal Agent Services</t>
  </si>
  <si>
    <t>TOTAL OTHER THAN PERSONNEL SERVICES</t>
  </si>
  <si>
    <t>TOTAL DYCD COSTS</t>
  </si>
  <si>
    <t/>
  </si>
  <si>
    <t>Title Code</t>
  </si>
  <si>
    <t xml:space="preserve"> % Applied to DYCD</t>
  </si>
  <si>
    <t xml:space="preserve"> Total DYCD Cost</t>
  </si>
  <si>
    <t xml:space="preserve">                                                     Total increase in  Salaries:</t>
  </si>
  <si>
    <t>Page 2 of 5</t>
  </si>
  <si>
    <t xml:space="preserve">AMENDED </t>
  </si>
  <si>
    <t>FRINGE BENEFITS</t>
  </si>
  <si>
    <t>ACCT CODE</t>
  </si>
  <si>
    <t xml:space="preserve">          1200</t>
  </si>
  <si>
    <t xml:space="preserve">FRINGE BENEFITS </t>
  </si>
  <si>
    <t>% of Total Budgeted Amount</t>
  </si>
  <si>
    <t>CONSULTANT/CONTACT SEVICES/SUB-CONTRACTOR/STIPENDS</t>
  </si>
  <si>
    <t>Description (If additional space is required submit attachments)</t>
  </si>
  <si>
    <t>AMENDED</t>
  </si>
  <si>
    <t>(+or -)</t>
  </si>
  <si>
    <t>ADMINISTERED</t>
  </si>
  <si>
    <t>Acct Code</t>
  </si>
  <si>
    <t>C O N S U M A B L E  S U P P L I E S</t>
  </si>
  <si>
    <t>Office , Program and Maintenance</t>
  </si>
  <si>
    <t xml:space="preserve">   3200</t>
  </si>
  <si>
    <t>E Q U I P M E N T   P U R C H A S E S *</t>
  </si>
  <si>
    <t xml:space="preserve">   3300</t>
  </si>
  <si>
    <t>EQUIPMENT OTHER</t>
  </si>
  <si>
    <t>Public School</t>
  </si>
  <si>
    <t>T R A V E L</t>
  </si>
  <si>
    <t>Staff Travel , Bus Trips, Other</t>
  </si>
  <si>
    <t>TOTAL UTILITIES AND TELEPHONE</t>
  </si>
  <si>
    <t>FISCAL AGENT SERVICES</t>
  </si>
  <si>
    <t xml:space="preserve">TOTAL HOURS BUDGET PERIOD  </t>
  </si>
  <si>
    <t xml:space="preserve"> TOTAL AMOUNT PART TIME STAFF</t>
  </si>
  <si>
    <t>CHANGE  ( + or -)</t>
  </si>
  <si>
    <t>CHANGE  IN AMT (+ or -)</t>
  </si>
  <si>
    <t>AUDIT COSTS</t>
  </si>
  <si>
    <t>Note: Items shaded in black may not be modified</t>
  </si>
  <si>
    <t>% Applied to DYCD</t>
  </si>
  <si>
    <t>CHANGE IN SALARY LINE</t>
  </si>
  <si>
    <t>TITLE CODE</t>
  </si>
  <si>
    <t>Increasae or Decrease in Hourly Rate</t>
  </si>
  <si>
    <t>Increase or Decrease in Total Hours Budget Period</t>
  </si>
  <si>
    <t>Sub Total:</t>
  </si>
  <si>
    <t xml:space="preserve">                                          CHANGE IN SALARY LINE</t>
  </si>
  <si>
    <t xml:space="preserve">                              SALARY LINE TO BE CHANGED</t>
  </si>
  <si>
    <t>Current Budget</t>
  </si>
  <si>
    <t>Changes (+ or -)</t>
  </si>
  <si>
    <t>Amended Budget</t>
  </si>
  <si>
    <t># of Pos.</t>
  </si>
  <si>
    <t xml:space="preserve">                                               CHANGE IN SALARY LINE</t>
  </si>
  <si>
    <t xml:space="preserve">                                               SALARY LINE TO BE CHANGED </t>
  </si>
  <si>
    <t xml:space="preserve">     Budget Code:</t>
  </si>
  <si>
    <t xml:space="preserve">                                  All Salaries  Are Acc. code 1100</t>
  </si>
  <si>
    <t xml:space="preserve">                                  All Salaries  Are Acc code 1100</t>
  </si>
  <si>
    <t>Modification #:</t>
  </si>
  <si>
    <t># Of Months</t>
  </si>
  <si>
    <t xml:space="preserve">         *Please list planned equipment purchases </t>
  </si>
  <si>
    <t xml:space="preserve">   For official use only: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</si>
  <si>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</si>
  <si>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</si>
  <si>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</si>
  <si>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</si>
  <si>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</si>
  <si>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</si>
  <si>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</si>
  <si>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</si>
  <si>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</si>
  <si>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</si>
  <si>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</si>
  <si>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</si>
  <si>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</si>
  <si>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</si>
  <si>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</si>
  <si>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</si>
  <si>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</si>
  <si>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</si>
  <si>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</si>
  <si>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</si>
  <si>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</si>
  <si>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</si>
  <si>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</si>
  <si>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</si>
  <si>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</si>
  <si>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</si>
  <si>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</si>
  <si>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</si>
  <si>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</si>
  <si>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</si>
  <si>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</si>
  <si>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</si>
  <si>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</si>
  <si>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</si>
  <si>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</si>
  <si>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</si>
  <si>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</si>
  <si>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</si>
  <si>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</si>
  <si>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</si>
  <si>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</si>
  <si>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</si>
  <si>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</si>
  <si>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</si>
  <si>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</si>
  <si>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</si>
  <si>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</si>
  <si>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</si>
  <si>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</si>
  <si>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</si>
  <si>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</si>
  <si>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</si>
  <si>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</si>
  <si>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</si>
  <si>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</si>
  <si>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</si>
  <si>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</si>
  <si>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</si>
  <si>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</si>
  <si>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</si>
  <si>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</si>
  <si>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</si>
  <si>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</si>
  <si>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</si>
  <si>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</si>
  <si>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</si>
  <si>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</si>
  <si>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</si>
  <si>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</si>
  <si>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</si>
  <si>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</si>
  <si>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</si>
  <si>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</si>
  <si>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</si>
  <si>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</si>
  <si>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</si>
  <si>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</si>
  <si>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</si>
  <si>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</si>
  <si>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</si>
  <si>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</si>
  <si>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</si>
  <si>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</si>
  <si>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</si>
  <si>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</si>
  <si>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</si>
  <si>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</si>
  <si>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</si>
  <si>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</si>
  <si>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</si>
  <si>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</si>
  <si>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</si>
  <si>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</si>
  <si>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</si>
  <si>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</si>
  <si>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</si>
  <si>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</si>
  <si>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</si>
  <si>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</si>
  <si>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</si>
  <si>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</si>
  <si>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</si>
  <si>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</si>
  <si>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</si>
  <si>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</si>
  <si>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</si>
  <si>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</si>
  <si>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</si>
  <si>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</si>
  <si>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</si>
  <si>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</si>
  <si>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</si>
  <si>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</si>
  <si>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</si>
  <si>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</si>
  <si>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</si>
  <si>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</si>
  <si>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</si>
  <si>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</si>
  <si>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</si>
  <si>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</si>
  <si>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</si>
  <si>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</si>
  <si>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</si>
  <si>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</si>
  <si>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</si>
  <si>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</si>
  <si>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</si>
  <si>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</si>
  <si>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</si>
  <si>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</si>
  <si>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</si>
  <si>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</si>
  <si>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</si>
  <si>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</si>
  <si>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</si>
  <si>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</si>
  <si>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</si>
  <si>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</si>
  <si>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</si>
  <si>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</si>
  <si>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</si>
  <si>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</si>
  <si>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</si>
  <si>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</si>
  <si>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</si>
  <si>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</si>
  <si>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</si>
  <si>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</si>
  <si>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</si>
  <si>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</si>
  <si>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</si>
  <si>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</si>
  <si>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</si>
  <si>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</si>
  <si>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</si>
  <si>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</si>
  <si>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</si>
  <si>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</si>
  <si>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</si>
  <si>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</si>
  <si>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</si>
  <si>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</si>
  <si>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</si>
  <si>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</si>
  <si>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</si>
  <si>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</si>
  <si>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</si>
  <si>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</si>
  <si>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</si>
  <si>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</si>
  <si>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</si>
  <si>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</si>
  <si>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</si>
  <si>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</si>
  <si>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</si>
  <si>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</si>
  <si>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</si>
  <si>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</si>
  <si>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</si>
  <si>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</si>
  <si>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</si>
  <si>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</si>
  <si>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</si>
  <si>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</si>
  <si>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</si>
  <si>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</si>
  <si>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</si>
  <si>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</si>
  <si>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</si>
  <si>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</si>
  <si>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</si>
  <si>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</si>
  <si>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</si>
  <si>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</si>
  <si>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</si>
  <si>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</si>
  <si>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</si>
  <si>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</si>
  <si>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</si>
  <si>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</si>
  <si>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</si>
  <si>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</si>
  <si>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</si>
  <si>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</si>
  <si>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</si>
  <si>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</si>
  <si>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</si>
  <si>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</si>
  <si>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</si>
  <si>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</si>
  <si>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</si>
  <si>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</si>
  <si>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</si>
  <si>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</si>
  <si>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</si>
  <si>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</si>
  <si>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</si>
  <si>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</si>
  <si>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</si>
  <si>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</si>
  <si>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</si>
  <si>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</si>
  <si>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</si>
  <si>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</si>
  <si>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</si>
  <si>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</si>
  <si>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</si>
  <si>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</si>
  <si>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</si>
  <si>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</si>
  <si>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</si>
  <si>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</si>
  <si>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</si>
  <si>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</si>
  <si>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</si>
  <si>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</si>
  <si>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</si>
  <si>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</si>
  <si>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</si>
  <si>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</si>
  <si>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</si>
  <si>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</si>
  <si>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</si>
  <si>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</si>
  <si>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</si>
  <si>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</si>
  <si>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Fiscal Agent:  [   ]YES    [   ]No</t>
  </si>
  <si>
    <t>Title Code.</t>
  </si>
  <si>
    <r>
      <t>3710</t>
    </r>
    <r>
      <rPr>
        <sz val="10"/>
        <rFont val="Arial"/>
        <family val="0"/>
      </rPr>
      <t xml:space="preserve">     Other Costs</t>
    </r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</si>
  <si>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</si>
  <si>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</si>
  <si>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</si>
  <si>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</si>
  <si>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</si>
  <si>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</si>
  <si>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</si>
  <si>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</si>
  <si>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</si>
  <si>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</si>
  <si>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</si>
  <si>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</si>
  <si>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</si>
  <si>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</si>
  <si>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</si>
  <si>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</si>
  <si>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</si>
  <si>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</si>
  <si>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</si>
  <si>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</si>
  <si>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</si>
  <si>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</si>
  <si>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</si>
  <si>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</si>
  <si>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</si>
  <si>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</si>
  <si>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</si>
  <si>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</si>
  <si>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</si>
  <si>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</si>
  <si>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</si>
  <si>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</si>
  <si>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</si>
  <si>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</si>
  <si>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</si>
  <si>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</si>
  <si>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</si>
  <si>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</si>
  <si>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</si>
  <si>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</si>
  <si>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</si>
  <si>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</si>
  <si>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</si>
  <si>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</si>
  <si>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</si>
  <si>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</si>
  <si>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</si>
  <si>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</si>
  <si>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</si>
  <si>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</si>
  <si>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</si>
  <si>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</si>
  <si>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</si>
  <si>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</si>
  <si>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</si>
  <si>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</si>
  <si>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</si>
  <si>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</si>
  <si>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</si>
  <si>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</si>
  <si>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</si>
  <si>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</si>
  <si>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</si>
  <si>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</si>
  <si>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</si>
  <si>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</si>
  <si>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</si>
  <si>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</si>
  <si>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</si>
  <si>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</si>
  <si>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</si>
  <si>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</si>
  <si>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</si>
  <si>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</si>
  <si>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</si>
  <si>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</si>
  <si>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</si>
  <si>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</si>
  <si>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</si>
  <si>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</si>
  <si>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</si>
  <si>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</si>
  <si>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</si>
  <si>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</si>
  <si>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</si>
  <si>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</si>
  <si>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</si>
  <si>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</si>
  <si>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</si>
  <si>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</si>
  <si>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</si>
  <si>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</si>
  <si>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</si>
  <si>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</si>
  <si>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</si>
  <si>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</si>
  <si>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</si>
  <si>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</si>
  <si>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</si>
  <si>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</si>
  <si>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</si>
  <si>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</si>
  <si>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</si>
  <si>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</si>
  <si>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</si>
  <si>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</si>
  <si>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</si>
  <si>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</si>
  <si>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</si>
  <si>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</si>
  <si>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</si>
  <si>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</si>
  <si>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</si>
  <si>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</si>
  <si>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</si>
  <si>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</si>
  <si>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</si>
  <si>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</si>
  <si>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</si>
  <si>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</si>
  <si>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</si>
  <si>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</si>
  <si>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</si>
  <si>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Copiers, Computers, Printers, and Furniture Etc.</t>
  </si>
  <si>
    <r>
      <t xml:space="preserve">Please note: </t>
    </r>
    <r>
      <rPr>
        <b/>
        <i/>
        <u val="single"/>
        <sz val="12"/>
        <rFont val="Times New Roman"/>
        <family val="1"/>
      </rPr>
      <t>All highlighted fields (Blue) are calculated automatically from pages 2, 3, 4, &amp; 5 and cannot be changed manually.</t>
    </r>
  </si>
  <si>
    <r>
      <t xml:space="preserve">Please note: </t>
    </r>
    <r>
      <rPr>
        <b/>
        <i/>
        <u val="single"/>
        <sz val="14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</si>
  <si>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 val="single"/>
        <sz val="12"/>
        <rFont val="Times New Roman"/>
        <family val="1"/>
      </rPr>
      <t>All highlighted fields (Blue) are calculated automatically and cannot be changed manually.</t>
    </r>
  </si>
  <si>
    <t xml:space="preserve"> Note: Total budget changes must net to zero --- Boxes shaded in black may not be modified.</t>
  </si>
  <si>
    <t xml:space="preserve">* Fringe Benefits </t>
  </si>
  <si>
    <t>** CIP rate is 4.50% of total budget.</t>
  </si>
  <si>
    <r>
      <t xml:space="preserve">VAN MAINTENANCE  </t>
    </r>
    <r>
      <rPr>
        <sz val="12"/>
        <rFont val="Arial"/>
        <family val="2"/>
      </rPr>
      <t>(For DYCD assigned vans)</t>
    </r>
  </si>
  <si>
    <t>Please indicate if it is public school or rent other</t>
  </si>
  <si>
    <r>
      <t>3720</t>
    </r>
    <r>
      <rPr>
        <sz val="10"/>
        <rFont val="Arial"/>
        <family val="0"/>
      </rPr>
      <t xml:space="preserve">     Indirect Cost**</t>
    </r>
  </si>
  <si>
    <t>Maintenance, Repairs, Rentals, &amp; Computer Software</t>
  </si>
  <si>
    <r>
      <t xml:space="preserve">     MODIFICATION SALARIES AND WAGES SUPPORT SHEET FOR  "</t>
    </r>
    <r>
      <rPr>
        <b/>
        <u val="single"/>
        <sz val="20"/>
        <rFont val="Arial"/>
        <family val="2"/>
      </rPr>
      <t xml:space="preserve">FULL TIME" </t>
    </r>
    <r>
      <rPr>
        <b/>
        <u val="single"/>
        <sz val="18"/>
        <rFont val="Arial"/>
        <family val="2"/>
      </rPr>
      <t xml:space="preserve"> EMPLOYEES ONLY</t>
    </r>
  </si>
  <si>
    <r>
      <t xml:space="preserve">             </t>
    </r>
    <r>
      <rPr>
        <b/>
        <sz val="25"/>
        <color indexed="53"/>
        <rFont val="Arial"/>
        <family val="2"/>
      </rPr>
      <t xml:space="preserve">***  </t>
    </r>
    <r>
      <rPr>
        <b/>
        <sz val="12"/>
        <rFont val="Arial"/>
        <family val="2"/>
      </rPr>
      <t>Position/Title</t>
    </r>
  </si>
  <si>
    <t xml:space="preserve"> New Line Y or N</t>
  </si>
  <si>
    <t xml:space="preserve"> New Line     Y or N</t>
  </si>
  <si>
    <t>Y</t>
  </si>
  <si>
    <t>N</t>
  </si>
  <si>
    <t>CENTRAL INSURANCE PROGRAM (CIP)</t>
  </si>
  <si>
    <t>** Central Insurance Program (CIP)</t>
  </si>
  <si>
    <r>
      <t xml:space="preserve">Based on your total amended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not under Fiscal agent) is </t>
    </r>
  </si>
  <si>
    <r>
      <t xml:space="preserve">Based on your total amended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                                        </t>
    </r>
  </si>
  <si>
    <t>FICA  @ 7.65%, Unemployment Insurance, Medical, Workers Compensation , Disability, Life insurance, &amp; Pension</t>
  </si>
  <si>
    <t>SUB-TOTAL CHANGES</t>
  </si>
  <si>
    <r>
      <t xml:space="preserve">     MODIFICATION SALARIES AND WAGES SUPPORT SHEET FOR  "</t>
    </r>
    <r>
      <rPr>
        <b/>
        <u val="single"/>
        <sz val="20"/>
        <rFont val="Arial"/>
        <family val="2"/>
      </rPr>
      <t xml:space="preserve">PART TIME" </t>
    </r>
    <r>
      <rPr>
        <b/>
        <u val="single"/>
        <sz val="18"/>
        <rFont val="Arial"/>
        <family val="2"/>
      </rPr>
      <t xml:space="preserve"> EMPLOYEES</t>
    </r>
  </si>
  <si>
    <r>
      <t xml:space="preserve"> Maximum</t>
    </r>
    <r>
      <rPr>
        <b/>
        <sz val="12"/>
        <rFont val="Arial"/>
        <family val="2"/>
      </rPr>
      <t xml:space="preserve">
Annual Salary</t>
    </r>
  </si>
  <si>
    <r>
      <t xml:space="preserve"> </t>
    </r>
    <r>
      <rPr>
        <b/>
        <u val="single"/>
        <sz val="12"/>
        <rFont val="Arial"/>
        <family val="2"/>
      </rPr>
      <t>Maximum</t>
    </r>
    <r>
      <rPr>
        <b/>
        <sz val="12"/>
        <rFont val="Arial"/>
        <family val="2"/>
      </rPr>
      <t xml:space="preserve"> HOURLY RATE</t>
    </r>
  </si>
  <si>
    <t>Changes (+ OR -)</t>
  </si>
  <si>
    <t xml:space="preserve">** Maximum Rate is 10% of total Budget </t>
  </si>
  <si>
    <t>E-Mail</t>
  </si>
  <si>
    <t>Vendors</t>
  </si>
  <si>
    <t>Fiscal Conduit</t>
  </si>
  <si>
    <t>Consultants</t>
  </si>
  <si>
    <t>TOTAL NON STAFF SERVICES</t>
  </si>
  <si>
    <t>Other Operational Costs (total of Lines 3710 &amp; 3720)</t>
  </si>
  <si>
    <t>* When NOT under DYCD'S Fiscal Agent, the maximum rate is 30%; and the minimum rate is 7.65% of the total salaries and wages.</t>
  </si>
  <si>
    <r>
      <t>Central Insurance Package</t>
    </r>
    <r>
      <rPr>
        <sz val="11"/>
        <rFont val="Arial"/>
        <family val="2"/>
      </rPr>
      <t xml:space="preserve"> </t>
    </r>
  </si>
  <si>
    <t>CONSULTANT SERVICES/SUB-CONTRACTORS/STIPENDS/VENDORS/FISCAL CONDUIT</t>
  </si>
  <si>
    <r>
      <t xml:space="preserve">SUB-CONTRACTORS </t>
    </r>
    <r>
      <rPr>
        <b/>
        <sz val="11"/>
        <rFont val="Arial"/>
        <family val="2"/>
      </rPr>
      <t>(</t>
    </r>
    <r>
      <rPr>
        <b/>
        <sz val="9"/>
        <rFont val="Arial"/>
        <family val="2"/>
      </rPr>
      <t>Attach New Sub-Contract Agreement with EIN#</t>
    </r>
    <r>
      <rPr>
        <b/>
        <sz val="11"/>
        <rFont val="Arial"/>
        <family val="2"/>
      </rPr>
      <t>)</t>
    </r>
  </si>
  <si>
    <r>
      <t>CONSULTANT SERVICES</t>
    </r>
    <r>
      <rPr>
        <b/>
        <sz val="10"/>
        <rFont val="Arial"/>
        <family val="2"/>
      </rPr>
      <t>(Attach New Consultant Agreement)</t>
    </r>
  </si>
  <si>
    <t>FISCAL CONDUIT</t>
  </si>
  <si>
    <r>
      <t xml:space="preserve">OTHER OPERATIONAL COSTS </t>
    </r>
    <r>
      <rPr>
        <b/>
        <sz val="9"/>
        <rFont val="Arial"/>
        <family val="2"/>
      </rPr>
      <t xml:space="preserve"> (total of Lines 3710 &amp; 3720)</t>
    </r>
  </si>
  <si>
    <t xml:space="preserve">Liability Ins, Postage,  Admission tickets, Printing &amp; Publications </t>
  </si>
  <si>
    <t>Food &amp; Refreshments, and Participant Costs, Sports Supplies, Etc.</t>
  </si>
  <si>
    <t>Amendment #:</t>
  </si>
  <si>
    <t>Complete only if you need additional lines</t>
  </si>
  <si>
    <t>Description of Service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</si>
  <si>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</si>
  <si>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</si>
  <si>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</si>
  <si>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</si>
  <si>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</si>
  <si>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</si>
  <si>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</si>
  <si>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</si>
  <si>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</si>
  <si>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</si>
  <si>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</si>
  <si>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</si>
  <si>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</si>
  <si>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Prov EIN</t>
  </si>
  <si>
    <t>Line 4</t>
  </si>
  <si>
    <t>Line 5</t>
  </si>
  <si>
    <t>Additional Sheet for Consultants and Sub Contracts (Continued from Page 4)</t>
  </si>
  <si>
    <t>Page 1 of 6</t>
  </si>
  <si>
    <t>Page 2 of 6</t>
  </si>
  <si>
    <t>Page 3 of 6</t>
  </si>
  <si>
    <t>Page 4 of 6</t>
  </si>
  <si>
    <t>Page 5 of 6</t>
  </si>
  <si>
    <t>Page 6 of 6</t>
  </si>
  <si>
    <t>Consultant Name (Cont'd Page 4)</t>
  </si>
  <si>
    <t>Sub Contractors Name (Cont'd Page 4)</t>
  </si>
  <si>
    <r>
      <t xml:space="preserve">Please note: </t>
    </r>
    <r>
      <rPr>
        <i/>
        <u val="single"/>
        <sz val="9"/>
        <rFont val="Arial"/>
        <family val="2"/>
      </rPr>
      <t>All highlighted fields (Blue) are calculated automatically and cannot be changed manually.</t>
    </r>
  </si>
  <si>
    <t xml:space="preserve"> TYPE OF SERVICE</t>
  </si>
  <si>
    <t xml:space="preserve"> VENDOR                                               </t>
  </si>
  <si>
    <r>
      <t xml:space="preserve">SPACE  COST </t>
    </r>
    <r>
      <rPr>
        <b/>
        <sz val="9"/>
        <rFont val="Arial"/>
        <family val="2"/>
      </rPr>
      <t>(total of Lines 3410 &amp; 3420)</t>
    </r>
  </si>
  <si>
    <t>Space  / Other *</t>
  </si>
  <si>
    <t>Space Cost (total of Lines 3410 &amp; 3420)</t>
  </si>
  <si>
    <t xml:space="preserve">Full time employees must work 35 or more  hours per week </t>
  </si>
  <si>
    <t>If you are creating a new line that was not on your budget please indicate 'Y" in the new line column and fill out the appropriate columns</t>
  </si>
  <si>
    <r>
      <t xml:space="preserve"> </t>
    </r>
    <r>
      <rPr>
        <b/>
        <sz val="12"/>
        <rFont val="Arial"/>
        <family val="2"/>
      </rPr>
      <t>Position/Title</t>
    </r>
  </si>
  <si>
    <t>If you are creating a new line that was not on your budget please indicate "Y" in the new line column</t>
  </si>
  <si>
    <t xml:space="preserve">Part time employees must work less than 35 hours per week </t>
  </si>
  <si>
    <t>Items shaded in black may not be modified</t>
  </si>
  <si>
    <t>* If you are changing space cost, attach a new Space Cost Allocation Plan.</t>
  </si>
  <si>
    <t>STIPENDS</t>
  </si>
  <si>
    <t>EU -  EDUCATION SPECIALIST</t>
  </si>
  <si>
    <t>DYCD Title Code</t>
  </si>
  <si>
    <t>EU</t>
  </si>
  <si>
    <t>EDUCATION SPECIALIST</t>
  </si>
  <si>
    <t>XX</t>
  </si>
  <si>
    <t>COLA ASC INCREASE</t>
  </si>
  <si>
    <r>
      <t xml:space="preserve">BUDGET MODIFICATION FORM FY </t>
    </r>
    <r>
      <rPr>
        <b/>
        <sz val="16"/>
        <rFont val="Arial"/>
        <family val="2"/>
      </rPr>
      <t>2015</t>
    </r>
  </si>
  <si>
    <t>Revised February 2014</t>
  </si>
  <si>
    <t>(FY 2015- 7/1/2014 to 6/30/2015)</t>
  </si>
  <si>
    <t xml:space="preserve">       Department of Youth and Community Development Budget Modification FY 2015</t>
  </si>
  <si>
    <t xml:space="preserve">  Department of Youth and Community Development Budget Modification FY 2015</t>
  </si>
  <si>
    <t>Department of Youth and Community Development Budget Modification FY 2015</t>
  </si>
  <si>
    <t xml:space="preserve"> Department of Youth and Community Development Budget Modification FY 2015</t>
  </si>
  <si>
    <t>The maximum rate is 35%; and the minimum rate is 7.65% of the total salaries. If under Fiscal Agent, the minimum rate is 12.65%.</t>
  </si>
  <si>
    <t>Bank Charges, Training and Conferences, Audit Fee</t>
  </si>
  <si>
    <t xml:space="preserve">includes Cable, Telephone, Internet </t>
  </si>
  <si>
    <t>Liability Insurance, Worker's Compensation and Disability Insurance are covered under the DYCD Central Insurance Program (CIP).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</si>
</sst>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&quot;$&quot;#,##0.00"/>
    <numFmt numFmtId="167" formatCode="[&lt;=9999999]###\-####;\(###\)\ ###\-####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4"/>
      <name val="Courier"/>
      <family val="3"/>
    </font>
    <font>
      <sz val="10"/>
      <name val="Courier"/>
      <family val="3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u val="single"/>
      <sz val="20"/>
      <name val="Arial"/>
      <family val="2"/>
    </font>
    <font>
      <b/>
      <sz val="14"/>
      <color indexed="12"/>
      <name val="Arial"/>
      <family val="2"/>
    </font>
    <font>
      <b/>
      <sz val="25"/>
      <color indexed="53"/>
      <name val="Arial"/>
      <family val="2"/>
    </font>
    <font>
      <b/>
      <sz val="15"/>
      <color indexed="53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u val="single"/>
      <sz val="9"/>
      <name val="Arial"/>
      <family val="2"/>
    </font>
    <font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  <bgColor indexed="9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/>
      <top/>
      <bottom/>
    </border>
    <border>
      <left/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ck">
        <color indexed="8"/>
      </left>
      <right/>
      <top style="double">
        <color indexed="8"/>
      </top>
      <bottom style="double">
        <color indexed="8"/>
      </bottom>
    </border>
    <border>
      <left/>
      <right style="thick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n"/>
    </border>
    <border>
      <left/>
      <right style="thick">
        <color indexed="8"/>
      </right>
      <top/>
      <bottom/>
    </border>
    <border>
      <left/>
      <right/>
      <top style="thin"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medium"/>
      <top style="medium"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 style="medium"/>
      <top/>
      <bottom style="thick">
        <color indexed="8"/>
      </bottom>
    </border>
    <border>
      <left style="medium"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/>
      <top style="medium"/>
      <bottom style="medium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/>
      <bottom style="thin"/>
    </border>
    <border>
      <left/>
      <right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7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vertical="top"/>
      <protection/>
    </xf>
    <xf numFmtId="7" fontId="8" fillId="0" borderId="0" xfId="0" applyNumberFormat="1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centerContinuous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7" fontId="0" fillId="35" borderId="11" xfId="0" applyNumberFormat="1" applyFont="1" applyFill="1" applyBorder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Continuous" wrapText="1"/>
      <protection/>
    </xf>
    <xf numFmtId="0" fontId="14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"/>
      <protection/>
    </xf>
    <xf numFmtId="7" fontId="11" fillId="0" borderId="0" xfId="0" applyNumberFormat="1" applyFont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 applyProtection="1">
      <alignment horizontal="centerContinuous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Continuous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6" fillId="36" borderId="11" xfId="0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7" fontId="1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37" borderId="10" xfId="0" applyFont="1" applyFill="1" applyBorder="1" applyAlignment="1" applyProtection="1">
      <alignment horizontal="centerContinuous" vertical="center"/>
      <protection/>
    </xf>
    <xf numFmtId="0" fontId="4" fillId="37" borderId="11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35" borderId="2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64" fontId="4" fillId="35" borderId="22" xfId="0" applyNumberFormat="1" applyFont="1" applyFill="1" applyBorder="1" applyAlignment="1" applyProtection="1">
      <alignment horizontal="left"/>
      <protection locked="0"/>
    </xf>
    <xf numFmtId="165" fontId="4" fillId="35" borderId="2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7" fillId="36" borderId="24" xfId="0" applyFont="1" applyFill="1" applyBorder="1" applyAlignment="1" applyProtection="1">
      <alignment horizontal="centerContinuous" vertical="center"/>
      <protection/>
    </xf>
    <xf numFmtId="0" fontId="7" fillId="36" borderId="11" xfId="0" applyFont="1" applyFill="1" applyBorder="1" applyAlignment="1" applyProtection="1">
      <alignment horizontal="centerContinuous"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Continuous" vertical="center"/>
      <protection/>
    </xf>
    <xf numFmtId="7" fontId="0" fillId="36" borderId="25" xfId="0" applyNumberFormat="1" applyFont="1" applyFill="1" applyBorder="1" applyAlignment="1" applyProtection="1" quotePrefix="1">
      <alignment horizontal="centerContinuous" vertical="center" wrapText="1"/>
      <protection/>
    </xf>
    <xf numFmtId="0" fontId="0" fillId="36" borderId="11" xfId="0" applyFont="1" applyFill="1" applyBorder="1" applyAlignment="1" applyProtection="1">
      <alignment horizontal="centerContinuous" vertical="center" wrapText="1"/>
      <protection/>
    </xf>
    <xf numFmtId="5" fontId="0" fillId="36" borderId="25" xfId="0" applyNumberFormat="1" applyFont="1" applyFill="1" applyBorder="1" applyAlignment="1" applyProtection="1" quotePrefix="1">
      <alignment horizontal="centerContinuous" vertical="center" wrapText="1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0" fontId="14" fillId="36" borderId="11" xfId="0" applyFont="1" applyFill="1" applyBorder="1" applyAlignment="1" applyProtection="1">
      <alignment horizontal="center" vertical="center"/>
      <protection/>
    </xf>
    <xf numFmtId="7" fontId="0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5" fontId="0" fillId="36" borderId="2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/>
      <protection/>
    </xf>
    <xf numFmtId="0" fontId="18" fillId="35" borderId="28" xfId="0" applyFont="1" applyFill="1" applyBorder="1" applyAlignment="1" applyProtection="1">
      <alignment/>
      <protection/>
    </xf>
    <xf numFmtId="5" fontId="18" fillId="35" borderId="27" xfId="0" applyNumberFormat="1" applyFont="1" applyFill="1" applyBorder="1" applyAlignment="1" applyProtection="1">
      <alignment/>
      <protection/>
    </xf>
    <xf numFmtId="5" fontId="0" fillId="35" borderId="27" xfId="0" applyNumberFormat="1" applyFont="1" applyFill="1" applyBorder="1" applyAlignment="1" applyProtection="1">
      <alignment/>
      <protection/>
    </xf>
    <xf numFmtId="0" fontId="18" fillId="35" borderId="29" xfId="0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/>
      <protection/>
    </xf>
    <xf numFmtId="5" fontId="0" fillId="35" borderId="29" xfId="0" applyNumberFormat="1" applyFont="1" applyFill="1" applyBorder="1" applyAlignment="1" applyProtection="1">
      <alignment/>
      <protection/>
    </xf>
    <xf numFmtId="0" fontId="18" fillId="35" borderId="31" xfId="0" applyFont="1" applyFill="1" applyBorder="1" applyAlignment="1" applyProtection="1">
      <alignment/>
      <protection/>
    </xf>
    <xf numFmtId="0" fontId="18" fillId="35" borderId="32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5" fontId="0" fillId="35" borderId="11" xfId="0" applyNumberFormat="1" applyFont="1" applyFill="1" applyBorder="1" applyAlignment="1" applyProtection="1">
      <alignment/>
      <protection/>
    </xf>
    <xf numFmtId="7" fontId="7" fillId="35" borderId="11" xfId="0" applyNumberFormat="1" applyFont="1" applyFill="1" applyBorder="1" applyAlignment="1" applyProtection="1">
      <alignment/>
      <protection/>
    </xf>
    <xf numFmtId="0" fontId="14" fillId="35" borderId="11" xfId="0" applyFont="1" applyFill="1" applyBorder="1" applyAlignment="1" applyProtection="1">
      <alignment/>
      <protection/>
    </xf>
    <xf numFmtId="5" fontId="0" fillId="35" borderId="26" xfId="0" applyNumberFormat="1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/>
      <protection/>
    </xf>
    <xf numFmtId="0" fontId="4" fillId="38" borderId="33" xfId="0" applyFont="1" applyFill="1" applyBorder="1" applyAlignment="1" applyProtection="1">
      <alignment horizontal="centerContinuous" vertical="center"/>
      <protection/>
    </xf>
    <xf numFmtId="0" fontId="4" fillId="38" borderId="34" xfId="0" applyFont="1" applyFill="1" applyBorder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4" fillId="38" borderId="10" xfId="0" applyFont="1" applyFill="1" applyBorder="1" applyAlignment="1" applyProtection="1">
      <alignment horizontal="centerContinuous" vertical="center"/>
      <protection/>
    </xf>
    <xf numFmtId="0" fontId="4" fillId="38" borderId="11" xfId="0" applyFont="1" applyFill="1" applyBorder="1" applyAlignment="1" applyProtection="1">
      <alignment horizontal="centerContinuous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36" xfId="0" applyFont="1" applyBorder="1" applyAlignment="1" applyProtection="1">
      <alignment horizontal="centerContinuous"/>
      <protection/>
    </xf>
    <xf numFmtId="0" fontId="4" fillId="37" borderId="24" xfId="0" applyFont="1" applyFill="1" applyBorder="1" applyAlignment="1" applyProtection="1">
      <alignment horizontal="centerContinuous" vertical="center"/>
      <protection/>
    </xf>
    <xf numFmtId="0" fontId="4" fillId="37" borderId="25" xfId="0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36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3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8" fillId="0" borderId="38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37" fontId="8" fillId="0" borderId="20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8" fillId="35" borderId="21" xfId="0" applyNumberFormat="1" applyFont="1" applyFill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37" fontId="8" fillId="35" borderId="42" xfId="0" applyNumberFormat="1" applyFont="1" applyFill="1" applyBorder="1" applyAlignment="1" applyProtection="1">
      <alignment/>
      <protection/>
    </xf>
    <xf numFmtId="0" fontId="8" fillId="0" borderId="43" xfId="0" applyFont="1" applyFill="1" applyBorder="1" applyAlignment="1" applyProtection="1">
      <alignment/>
      <protection/>
    </xf>
    <xf numFmtId="37" fontId="8" fillId="35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/>
      <protection/>
    </xf>
    <xf numFmtId="7" fontId="0" fillId="35" borderId="34" xfId="0" applyNumberFormat="1" applyFont="1" applyFill="1" applyBorder="1" applyAlignment="1" applyProtection="1">
      <alignment/>
      <protection/>
    </xf>
    <xf numFmtId="5" fontId="0" fillId="35" borderId="34" xfId="0" applyNumberFormat="1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8" fontId="18" fillId="35" borderId="39" xfId="0" applyNumberFormat="1" applyFont="1" applyFill="1" applyBorder="1" applyAlignment="1" applyProtection="1">
      <alignment horizontal="right"/>
      <protection/>
    </xf>
    <xf numFmtId="8" fontId="18" fillId="35" borderId="29" xfId="0" applyNumberFormat="1" applyFont="1" applyFill="1" applyBorder="1" applyAlignment="1" applyProtection="1">
      <alignment horizontal="right"/>
      <protection/>
    </xf>
    <xf numFmtId="8" fontId="18" fillId="35" borderId="27" xfId="0" applyNumberFormat="1" applyFont="1" applyFill="1" applyBorder="1" applyAlignment="1" applyProtection="1">
      <alignment horizontal="right"/>
      <protection/>
    </xf>
    <xf numFmtId="8" fontId="18" fillId="35" borderId="22" xfId="0" applyNumberFormat="1" applyFont="1" applyFill="1" applyBorder="1" applyAlignment="1" applyProtection="1">
      <alignment horizontal="right"/>
      <protection/>
    </xf>
    <xf numFmtId="8" fontId="18" fillId="35" borderId="31" xfId="0" applyNumberFormat="1" applyFont="1" applyFill="1" applyBorder="1" applyAlignment="1" applyProtection="1">
      <alignment horizontal="right"/>
      <protection/>
    </xf>
    <xf numFmtId="8" fontId="18" fillId="35" borderId="23" xfId="0" applyNumberFormat="1" applyFont="1" applyFill="1" applyBorder="1" applyAlignment="1" applyProtection="1">
      <alignment horizontal="right"/>
      <protection/>
    </xf>
    <xf numFmtId="8" fontId="18" fillId="0" borderId="0" xfId="0" applyNumberFormat="1" applyFont="1" applyAlignment="1" applyProtection="1">
      <alignment horizontal="right"/>
      <protection/>
    </xf>
    <xf numFmtId="8" fontId="18" fillId="0" borderId="0" xfId="0" applyNumberFormat="1" applyFont="1" applyBorder="1" applyAlignment="1" applyProtection="1">
      <alignment horizontal="right"/>
      <protection/>
    </xf>
    <xf numFmtId="8" fontId="18" fillId="35" borderId="45" xfId="0" applyNumberFormat="1" applyFont="1" applyFill="1" applyBorder="1" applyAlignment="1" applyProtection="1">
      <alignment horizontal="right"/>
      <protection/>
    </xf>
    <xf numFmtId="5" fontId="18" fillId="39" borderId="27" xfId="0" applyNumberFormat="1" applyFont="1" applyFill="1" applyBorder="1" applyAlignment="1" applyProtection="1">
      <alignment/>
      <protection/>
    </xf>
    <xf numFmtId="5" fontId="18" fillId="39" borderId="29" xfId="0" applyNumberFormat="1" applyFont="1" applyFill="1" applyBorder="1" applyAlignment="1" applyProtection="1">
      <alignment/>
      <protection/>
    </xf>
    <xf numFmtId="0" fontId="0" fillId="35" borderId="29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21" fillId="0" borderId="46" xfId="55" applyFont="1" applyFill="1" applyBorder="1" applyAlignment="1" applyProtection="1">
      <alignment wrapText="1"/>
      <protection/>
    </xf>
    <xf numFmtId="0" fontId="8" fillId="0" borderId="47" xfId="0" applyFont="1" applyBorder="1" applyAlignment="1" applyProtection="1">
      <alignment/>
      <protection/>
    </xf>
    <xf numFmtId="0" fontId="18" fillId="35" borderId="27" xfId="0" applyFont="1" applyFill="1" applyBorder="1" applyAlignment="1" applyProtection="1">
      <alignment/>
      <protection locked="0"/>
    </xf>
    <xf numFmtId="7" fontId="18" fillId="35" borderId="27" xfId="0" applyNumberFormat="1" applyFont="1" applyFill="1" applyBorder="1" applyAlignment="1" applyProtection="1">
      <alignment/>
      <protection locked="0"/>
    </xf>
    <xf numFmtId="5" fontId="18" fillId="35" borderId="48" xfId="0" applyNumberFormat="1" applyFont="1" applyFill="1" applyBorder="1" applyAlignment="1" applyProtection="1">
      <alignment/>
      <protection locked="0"/>
    </xf>
    <xf numFmtId="0" fontId="18" fillId="35" borderId="27" xfId="0" applyFont="1" applyFill="1" applyBorder="1" applyAlignment="1" applyProtection="1">
      <alignment horizontal="center"/>
      <protection locked="0"/>
    </xf>
    <xf numFmtId="0" fontId="18" fillId="35" borderId="48" xfId="0" applyFont="1" applyFill="1" applyBorder="1" applyAlignment="1" applyProtection="1">
      <alignment/>
      <protection locked="0"/>
    </xf>
    <xf numFmtId="7" fontId="18" fillId="35" borderId="29" xfId="0" applyNumberFormat="1" applyFont="1" applyFill="1" applyBorder="1" applyAlignment="1" applyProtection="1">
      <alignment/>
      <protection locked="0"/>
    </xf>
    <xf numFmtId="0" fontId="18" fillId="35" borderId="29" xfId="0" applyFont="1" applyFill="1" applyBorder="1" applyAlignment="1" applyProtection="1">
      <alignment/>
      <protection locked="0"/>
    </xf>
    <xf numFmtId="5" fontId="18" fillId="35" borderId="49" xfId="0" applyNumberFormat="1" applyFont="1" applyFill="1" applyBorder="1" applyAlignment="1" applyProtection="1">
      <alignment/>
      <protection locked="0"/>
    </xf>
    <xf numFmtId="0" fontId="18" fillId="35" borderId="29" xfId="0" applyFont="1" applyFill="1" applyBorder="1" applyAlignment="1" applyProtection="1">
      <alignment horizontal="center"/>
      <protection locked="0"/>
    </xf>
    <xf numFmtId="0" fontId="18" fillId="35" borderId="49" xfId="0" applyFont="1" applyFill="1" applyBorder="1" applyAlignment="1" applyProtection="1">
      <alignment/>
      <protection locked="0"/>
    </xf>
    <xf numFmtId="7" fontId="18" fillId="35" borderId="31" xfId="0" applyNumberFormat="1" applyFont="1" applyFill="1" applyBorder="1" applyAlignment="1" applyProtection="1">
      <alignment/>
      <protection locked="0"/>
    </xf>
    <xf numFmtId="0" fontId="18" fillId="35" borderId="31" xfId="0" applyFont="1" applyFill="1" applyBorder="1" applyAlignment="1" applyProtection="1">
      <alignment/>
      <protection locked="0"/>
    </xf>
    <xf numFmtId="0" fontId="18" fillId="35" borderId="31" xfId="0" applyFont="1" applyFill="1" applyBorder="1" applyAlignment="1" applyProtection="1">
      <alignment horizontal="center"/>
      <protection locked="0"/>
    </xf>
    <xf numFmtId="0" fontId="18" fillId="35" borderId="50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7" fontId="18" fillId="35" borderId="51" xfId="0" applyNumberFormat="1" applyFont="1" applyFill="1" applyBorder="1" applyAlignment="1" applyProtection="1">
      <alignment/>
      <protection locked="0"/>
    </xf>
    <xf numFmtId="0" fontId="18" fillId="35" borderId="52" xfId="0" applyFont="1" applyFill="1" applyBorder="1" applyAlignment="1" applyProtection="1">
      <alignment horizontal="center"/>
      <protection locked="0"/>
    </xf>
    <xf numFmtId="7" fontId="18" fillId="35" borderId="45" xfId="0" applyNumberFormat="1" applyFont="1" applyFill="1" applyBorder="1" applyAlignment="1" applyProtection="1">
      <alignment/>
      <protection locked="0"/>
    </xf>
    <xf numFmtId="0" fontId="18" fillId="35" borderId="53" xfId="0" applyFont="1" applyFill="1" applyBorder="1" applyAlignment="1" applyProtection="1">
      <alignment horizontal="center"/>
      <protection locked="0"/>
    </xf>
    <xf numFmtId="7" fontId="18" fillId="35" borderId="54" xfId="0" applyNumberFormat="1" applyFont="1" applyFill="1" applyBorder="1" applyAlignment="1" applyProtection="1">
      <alignment/>
      <protection locked="0"/>
    </xf>
    <xf numFmtId="0" fontId="18" fillId="35" borderId="55" xfId="0" applyFont="1" applyFill="1" applyBorder="1" applyAlignment="1" applyProtection="1">
      <alignment horizontal="center"/>
      <protection locked="0"/>
    </xf>
    <xf numFmtId="0" fontId="18" fillId="0" borderId="47" xfId="0" applyFont="1" applyBorder="1" applyAlignment="1" applyProtection="1">
      <alignment horizontal="center"/>
      <protection locked="0"/>
    </xf>
    <xf numFmtId="5" fontId="16" fillId="40" borderId="26" xfId="0" applyNumberFormat="1" applyFont="1" applyFill="1" applyBorder="1" applyAlignment="1" applyProtection="1" quotePrefix="1">
      <alignment horizontal="right" vertical="center"/>
      <protection/>
    </xf>
    <xf numFmtId="49" fontId="18" fillId="40" borderId="29" xfId="0" applyNumberFormat="1" applyFont="1" applyFill="1" applyBorder="1" applyAlignment="1" applyProtection="1">
      <alignment horizontal="left"/>
      <protection/>
    </xf>
    <xf numFmtId="49" fontId="18" fillId="40" borderId="29" xfId="0" applyNumberFormat="1" applyFont="1" applyFill="1" applyBorder="1" applyAlignment="1" applyProtection="1">
      <alignment horizontal="left"/>
      <protection/>
    </xf>
    <xf numFmtId="49" fontId="16" fillId="35" borderId="29" xfId="0" applyNumberFormat="1" applyFont="1" applyFill="1" applyBorder="1" applyAlignment="1" applyProtection="1">
      <alignment horizontal="left"/>
      <protection locked="0"/>
    </xf>
    <xf numFmtId="4" fontId="18" fillId="41" borderId="29" xfId="0" applyNumberFormat="1" applyFont="1" applyFill="1" applyBorder="1" applyAlignment="1" applyProtection="1">
      <alignment horizontal="right"/>
      <protection/>
    </xf>
    <xf numFmtId="6" fontId="18" fillId="0" borderId="29" xfId="0" applyNumberFormat="1" applyFont="1" applyFill="1" applyBorder="1" applyAlignment="1" applyProtection="1">
      <alignment horizontal="right"/>
      <protection locked="0"/>
    </xf>
    <xf numFmtId="5" fontId="18" fillId="40" borderId="31" xfId="0" applyNumberFormat="1" applyFont="1" applyFill="1" applyBorder="1" applyAlignment="1" applyProtection="1">
      <alignment horizontal="right"/>
      <protection/>
    </xf>
    <xf numFmtId="5" fontId="18" fillId="40" borderId="29" xfId="0" applyNumberFormat="1" applyFont="1" applyFill="1" applyBorder="1" applyAlignment="1" applyProtection="1">
      <alignment horizontal="right"/>
      <protection/>
    </xf>
    <xf numFmtId="5" fontId="18" fillId="42" borderId="29" xfId="0" applyNumberFormat="1" applyFont="1" applyFill="1" applyBorder="1" applyAlignment="1" applyProtection="1">
      <alignment horizontal="right"/>
      <protection/>
    </xf>
    <xf numFmtId="5" fontId="18" fillId="39" borderId="56" xfId="0" applyNumberFormat="1" applyFont="1" applyFill="1" applyBorder="1" applyAlignment="1" applyProtection="1">
      <alignment horizontal="right"/>
      <protection/>
    </xf>
    <xf numFmtId="5" fontId="18" fillId="40" borderId="57" xfId="0" applyNumberFormat="1" applyFont="1" applyFill="1" applyBorder="1" applyAlignment="1" applyProtection="1">
      <alignment horizontal="right"/>
      <protection/>
    </xf>
    <xf numFmtId="5" fontId="18" fillId="0" borderId="0" xfId="0" applyNumberFormat="1" applyFont="1" applyAlignment="1" applyProtection="1">
      <alignment horizontal="right"/>
      <protection/>
    </xf>
    <xf numFmtId="5" fontId="18" fillId="40" borderId="0" xfId="0" applyNumberFormat="1" applyFont="1" applyFill="1" applyAlignment="1" applyProtection="1">
      <alignment horizontal="right"/>
      <protection/>
    </xf>
    <xf numFmtId="0" fontId="22" fillId="40" borderId="0" xfId="0" applyFont="1" applyFill="1" applyAlignment="1">
      <alignment/>
    </xf>
    <xf numFmtId="0" fontId="0" fillId="4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 horizontal="left"/>
      <protection/>
    </xf>
    <xf numFmtId="0" fontId="4" fillId="40" borderId="0" xfId="0" applyFont="1" applyFill="1" applyAlignment="1" applyProtection="1">
      <alignment/>
      <protection/>
    </xf>
    <xf numFmtId="0" fontId="8" fillId="40" borderId="0" xfId="0" applyFont="1" applyFill="1" applyAlignment="1" applyProtection="1">
      <alignment/>
      <protection/>
    </xf>
    <xf numFmtId="0" fontId="14" fillId="40" borderId="0" xfId="0" applyFont="1" applyFill="1" applyAlignment="1" applyProtection="1">
      <alignment/>
      <protection/>
    </xf>
    <xf numFmtId="7" fontId="14" fillId="40" borderId="0" xfId="0" applyNumberFormat="1" applyFont="1" applyFill="1" applyAlignment="1" applyProtection="1">
      <alignment/>
      <protection/>
    </xf>
    <xf numFmtId="0" fontId="24" fillId="4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Font="1" applyAlignment="1" applyProtection="1">
      <alignment horizontal="centerContinuous"/>
      <protection/>
    </xf>
    <xf numFmtId="0" fontId="31" fillId="0" borderId="0" xfId="0" applyFont="1" applyAlignment="1">
      <alignment/>
    </xf>
    <xf numFmtId="6" fontId="18" fillId="40" borderId="57" xfId="0" applyNumberFormat="1" applyFont="1" applyFill="1" applyBorder="1" applyAlignment="1" applyProtection="1">
      <alignment horizontal="right"/>
      <protection/>
    </xf>
    <xf numFmtId="6" fontId="18" fillId="35" borderId="48" xfId="0" applyNumberFormat="1" applyFont="1" applyFill="1" applyBorder="1" applyAlignment="1" applyProtection="1">
      <alignment vertical="center"/>
      <protection locked="0"/>
    </xf>
    <xf numFmtId="6" fontId="18" fillId="35" borderId="27" xfId="0" applyNumberFormat="1" applyFont="1" applyFill="1" applyBorder="1" applyAlignment="1" applyProtection="1">
      <alignment horizontal="right"/>
      <protection locked="0"/>
    </xf>
    <xf numFmtId="6" fontId="18" fillId="35" borderId="48" xfId="0" applyNumberFormat="1" applyFont="1" applyFill="1" applyBorder="1" applyAlignment="1" applyProtection="1">
      <alignment horizontal="right" vertical="center"/>
      <protection locked="0"/>
    </xf>
    <xf numFmtId="6" fontId="18" fillId="35" borderId="49" xfId="0" applyNumberFormat="1" applyFont="1" applyFill="1" applyBorder="1" applyAlignment="1" applyProtection="1">
      <alignment horizontal="right"/>
      <protection locked="0"/>
    </xf>
    <xf numFmtId="6" fontId="18" fillId="35" borderId="29" xfId="0" applyNumberFormat="1" applyFont="1" applyFill="1" applyBorder="1" applyAlignment="1" applyProtection="1">
      <alignment horizontal="right"/>
      <protection locked="0"/>
    </xf>
    <xf numFmtId="6" fontId="18" fillId="35" borderId="50" xfId="0" applyNumberFormat="1" applyFont="1" applyFill="1" applyBorder="1" applyAlignment="1" applyProtection="1">
      <alignment horizontal="right"/>
      <protection locked="0"/>
    </xf>
    <xf numFmtId="6" fontId="18" fillId="0" borderId="0" xfId="0" applyNumberFormat="1" applyFont="1" applyAlignment="1" applyProtection="1">
      <alignment horizontal="right"/>
      <protection locked="0"/>
    </xf>
    <xf numFmtId="6" fontId="18" fillId="39" borderId="27" xfId="0" applyNumberFormat="1" applyFont="1" applyFill="1" applyBorder="1" applyAlignment="1" applyProtection="1">
      <alignment horizontal="right"/>
      <protection/>
    </xf>
    <xf numFmtId="6" fontId="18" fillId="39" borderId="29" xfId="0" applyNumberFormat="1" applyFont="1" applyFill="1" applyBorder="1" applyAlignment="1" applyProtection="1">
      <alignment horizontal="right"/>
      <protection/>
    </xf>
    <xf numFmtId="6" fontId="0" fillId="39" borderId="11" xfId="0" applyNumberFormat="1" applyFont="1" applyFill="1" applyBorder="1" applyAlignment="1" applyProtection="1">
      <alignment horizontal="right"/>
      <protection/>
    </xf>
    <xf numFmtId="6" fontId="7" fillId="39" borderId="11" xfId="0" applyNumberFormat="1" applyFont="1" applyFill="1" applyBorder="1" applyAlignment="1" applyProtection="1">
      <alignment horizontal="right"/>
      <protection/>
    </xf>
    <xf numFmtId="6" fontId="0" fillId="39" borderId="26" xfId="0" applyNumberFormat="1" applyFont="1" applyFill="1" applyBorder="1" applyAlignment="1" applyProtection="1">
      <alignment horizontal="right"/>
      <protection/>
    </xf>
    <xf numFmtId="165" fontId="18" fillId="35" borderId="29" xfId="0" applyNumberFormat="1" applyFont="1" applyFill="1" applyBorder="1" applyAlignment="1" applyProtection="1">
      <alignment horizontal="right"/>
      <protection locked="0"/>
    </xf>
    <xf numFmtId="3" fontId="18" fillId="35" borderId="29" xfId="0" applyNumberFormat="1" applyFont="1" applyFill="1" applyBorder="1" applyAlignment="1" applyProtection="1">
      <alignment horizontal="right"/>
      <protection locked="0"/>
    </xf>
    <xf numFmtId="3" fontId="18" fillId="40" borderId="58" xfId="0" applyNumberFormat="1" applyFont="1" applyFill="1" applyBorder="1" applyAlignment="1" applyProtection="1">
      <alignment horizontal="right"/>
      <protection/>
    </xf>
    <xf numFmtId="3" fontId="8" fillId="0" borderId="36" xfId="0" applyNumberFormat="1" applyFont="1" applyBorder="1" applyAlignment="1" applyProtection="1">
      <alignment/>
      <protection/>
    </xf>
    <xf numFmtId="3" fontId="18" fillId="40" borderId="40" xfId="0" applyNumberFormat="1" applyFont="1" applyFill="1" applyBorder="1" applyAlignment="1" applyProtection="1">
      <alignment horizontal="right"/>
      <protection/>
    </xf>
    <xf numFmtId="3" fontId="18" fillId="40" borderId="29" xfId="0" applyNumberFormat="1" applyFont="1" applyFill="1" applyBorder="1" applyAlignment="1" applyProtection="1">
      <alignment horizontal="right"/>
      <protection/>
    </xf>
    <xf numFmtId="3" fontId="18" fillId="39" borderId="29" xfId="0" applyNumberFormat="1" applyFont="1" applyFill="1" applyBorder="1" applyAlignment="1" applyProtection="1">
      <alignment horizontal="right"/>
      <protection/>
    </xf>
    <xf numFmtId="3" fontId="18" fillId="0" borderId="30" xfId="0" applyNumberFormat="1" applyFont="1" applyBorder="1" applyAlignment="1" applyProtection="1">
      <alignment horizontal="right"/>
      <protection locked="0"/>
    </xf>
    <xf numFmtId="3" fontId="18" fillId="40" borderId="30" xfId="0" applyNumberFormat="1" applyFont="1" applyFill="1" applyBorder="1" applyAlignment="1" applyProtection="1">
      <alignment horizontal="right"/>
      <protection/>
    </xf>
    <xf numFmtId="3" fontId="18" fillId="0" borderId="30" xfId="0" applyNumberFormat="1" applyFont="1" applyBorder="1" applyAlignment="1" applyProtection="1">
      <alignment horizontal="right"/>
      <protection locked="0"/>
    </xf>
    <xf numFmtId="3" fontId="18" fillId="0" borderId="38" xfId="0" applyNumberFormat="1" applyFont="1" applyBorder="1" applyAlignment="1" applyProtection="1">
      <alignment horizontal="right"/>
      <protection locked="0"/>
    </xf>
    <xf numFmtId="3" fontId="18" fillId="39" borderId="58" xfId="0" applyNumberFormat="1" applyFont="1" applyFill="1" applyBorder="1" applyAlignment="1" applyProtection="1">
      <alignment horizontal="right"/>
      <protection/>
    </xf>
    <xf numFmtId="0" fontId="8" fillId="43" borderId="0" xfId="0" applyFont="1" applyFill="1" applyAlignment="1" applyProtection="1">
      <alignment horizontal="centerContinuous"/>
      <protection/>
    </xf>
    <xf numFmtId="0" fontId="8" fillId="43" borderId="0" xfId="0" applyFont="1" applyFill="1" applyBorder="1" applyAlignment="1" applyProtection="1">
      <alignment horizontal="left"/>
      <protection/>
    </xf>
    <xf numFmtId="0" fontId="8" fillId="43" borderId="59" xfId="0" applyFont="1" applyFill="1" applyBorder="1" applyAlignment="1" applyProtection="1">
      <alignment horizontal="centerContinuous"/>
      <protection/>
    </xf>
    <xf numFmtId="0" fontId="8" fillId="43" borderId="59" xfId="0" applyFont="1" applyFill="1" applyBorder="1" applyAlignment="1" applyProtection="1">
      <alignment horizontal="left"/>
      <protection/>
    </xf>
    <xf numFmtId="0" fontId="32" fillId="43" borderId="0" xfId="0" applyFont="1" applyFill="1" applyAlignment="1">
      <alignment/>
    </xf>
    <xf numFmtId="0" fontId="32" fillId="43" borderId="59" xfId="0" applyFont="1" applyFill="1" applyBorder="1" applyAlignment="1">
      <alignment/>
    </xf>
    <xf numFmtId="5" fontId="8" fillId="43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6" fontId="16" fillId="0" borderId="26" xfId="0" applyNumberFormat="1" applyFont="1" applyFill="1" applyBorder="1" applyAlignment="1" applyProtection="1" quotePrefix="1">
      <alignment vertical="center"/>
      <protection locked="0"/>
    </xf>
    <xf numFmtId="7" fontId="13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6" fontId="18" fillId="40" borderId="29" xfId="0" applyNumberFormat="1" applyFont="1" applyFill="1" applyBorder="1" applyAlignment="1" applyProtection="1">
      <alignment horizontal="right"/>
      <protection/>
    </xf>
    <xf numFmtId="0" fontId="20" fillId="35" borderId="0" xfId="0" applyFont="1" applyFill="1" applyBorder="1" applyAlignment="1" applyProtection="1">
      <alignment/>
      <protection locked="0"/>
    </xf>
    <xf numFmtId="0" fontId="10" fillId="44" borderId="60" xfId="0" applyFont="1" applyFill="1" applyBorder="1" applyAlignment="1" applyProtection="1">
      <alignment vertical="top"/>
      <protection/>
    </xf>
    <xf numFmtId="0" fontId="8" fillId="44" borderId="61" xfId="0" applyFont="1" applyFill="1" applyBorder="1" applyAlignment="1" applyProtection="1">
      <alignment/>
      <protection/>
    </xf>
    <xf numFmtId="0" fontId="2" fillId="44" borderId="62" xfId="0" applyFont="1" applyFill="1" applyBorder="1" applyAlignment="1" applyProtection="1">
      <alignment/>
      <protection/>
    </xf>
    <xf numFmtId="0" fontId="2" fillId="44" borderId="63" xfId="0" applyFont="1" applyFill="1" applyBorder="1" applyAlignment="1" applyProtection="1">
      <alignment/>
      <protection/>
    </xf>
    <xf numFmtId="0" fontId="5" fillId="44" borderId="64" xfId="0" applyFont="1" applyFill="1" applyBorder="1" applyAlignment="1" applyProtection="1">
      <alignment vertical="top"/>
      <protection/>
    </xf>
    <xf numFmtId="0" fontId="5" fillId="44" borderId="65" xfId="0" applyFont="1" applyFill="1" applyBorder="1" applyAlignment="1" applyProtection="1">
      <alignment vertical="top"/>
      <protection/>
    </xf>
    <xf numFmtId="0" fontId="5" fillId="44" borderId="66" xfId="0" applyFont="1" applyFill="1" applyBorder="1" applyAlignment="1" applyProtection="1">
      <alignment/>
      <protection/>
    </xf>
    <xf numFmtId="0" fontId="5" fillId="44" borderId="67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19" fillId="35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18" fillId="40" borderId="31" xfId="0" applyNumberFormat="1" applyFont="1" applyFill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 vertical="top"/>
      <protection/>
    </xf>
    <xf numFmtId="0" fontId="4" fillId="0" borderId="72" xfId="0" applyFont="1" applyBorder="1" applyAlignment="1" applyProtection="1">
      <alignment horizontal="center" vertical="top"/>
      <protection/>
    </xf>
    <xf numFmtId="0" fontId="4" fillId="38" borderId="73" xfId="0" applyFont="1" applyFill="1" applyBorder="1" applyAlignment="1" applyProtection="1">
      <alignment horizontal="centerContinuous" vertical="center"/>
      <protection/>
    </xf>
    <xf numFmtId="0" fontId="4" fillId="38" borderId="74" xfId="0" applyFont="1" applyFill="1" applyBorder="1" applyAlignment="1" applyProtection="1">
      <alignment horizontal="centerContinuous" vertical="center"/>
      <protection/>
    </xf>
    <xf numFmtId="0" fontId="4" fillId="35" borderId="62" xfId="0" applyFont="1" applyFill="1" applyBorder="1" applyAlignment="1" applyProtection="1">
      <alignment horizontal="centerContinuous"/>
      <protection/>
    </xf>
    <xf numFmtId="0" fontId="4" fillId="35" borderId="63" xfId="0" applyFont="1" applyFill="1" applyBorder="1" applyAlignment="1" applyProtection="1">
      <alignment horizontal="centerContinuous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10" fillId="0" borderId="62" xfId="0" applyFont="1" applyBorder="1" applyAlignment="1" applyProtection="1">
      <alignment horizontal="center" vertical="top"/>
      <protection/>
    </xf>
    <xf numFmtId="0" fontId="10" fillId="0" borderId="63" xfId="0" applyFont="1" applyBorder="1" applyAlignment="1" applyProtection="1">
      <alignment horizontal="center" vertical="top"/>
      <protection/>
    </xf>
    <xf numFmtId="165" fontId="18" fillId="0" borderId="75" xfId="0" applyNumberFormat="1" applyFont="1" applyBorder="1" applyAlignment="1" applyProtection="1">
      <alignment horizontal="right"/>
      <protection locked="0"/>
    </xf>
    <xf numFmtId="165" fontId="18" fillId="40" borderId="76" xfId="0" applyNumberFormat="1" applyFont="1" applyFill="1" applyBorder="1" applyAlignment="1" applyProtection="1">
      <alignment horizontal="right"/>
      <protection/>
    </xf>
    <xf numFmtId="0" fontId="8" fillId="0" borderId="62" xfId="0" applyFont="1" applyBorder="1" applyAlignment="1" applyProtection="1">
      <alignment/>
      <protection/>
    </xf>
    <xf numFmtId="0" fontId="8" fillId="0" borderId="63" xfId="0" applyFont="1" applyBorder="1" applyAlignment="1" applyProtection="1">
      <alignment/>
      <protection/>
    </xf>
    <xf numFmtId="0" fontId="8" fillId="43" borderId="62" xfId="0" applyFont="1" applyFill="1" applyBorder="1" applyAlignment="1" applyProtection="1">
      <alignment horizontal="centerContinuous"/>
      <protection/>
    </xf>
    <xf numFmtId="0" fontId="7" fillId="0" borderId="62" xfId="0" applyFont="1" applyBorder="1" applyAlignment="1" applyProtection="1">
      <alignment/>
      <protection/>
    </xf>
    <xf numFmtId="0" fontId="8" fillId="0" borderId="63" xfId="0" applyFont="1" applyBorder="1" applyAlignment="1" applyProtection="1">
      <alignment horizontal="centerContinuous"/>
      <protection/>
    </xf>
    <xf numFmtId="0" fontId="8" fillId="0" borderId="62" xfId="0" applyFont="1" applyBorder="1" applyAlignment="1" applyProtection="1">
      <alignment horizontal="centerContinuous" wrapText="1"/>
      <protection/>
    </xf>
    <xf numFmtId="0" fontId="4" fillId="38" borderId="77" xfId="0" applyFont="1" applyFill="1" applyBorder="1" applyAlignment="1" applyProtection="1">
      <alignment horizontal="centerContinuous" vertical="center"/>
      <protection/>
    </xf>
    <xf numFmtId="0" fontId="4" fillId="38" borderId="78" xfId="0" applyFont="1" applyFill="1" applyBorder="1" applyAlignment="1" applyProtection="1">
      <alignment horizontal="centerContinuous" vertical="center"/>
      <protection/>
    </xf>
    <xf numFmtId="0" fontId="0" fillId="0" borderId="62" xfId="0" applyFont="1" applyBorder="1" applyAlignment="1" applyProtection="1">
      <alignment/>
      <protection/>
    </xf>
    <xf numFmtId="0" fontId="8" fillId="0" borderId="79" xfId="0" applyFont="1" applyBorder="1" applyAlignment="1" applyProtection="1">
      <alignment/>
      <protection/>
    </xf>
    <xf numFmtId="0" fontId="8" fillId="0" borderId="80" xfId="0" applyFont="1" applyBorder="1" applyAlignment="1" applyProtection="1">
      <alignment/>
      <protection/>
    </xf>
    <xf numFmtId="0" fontId="8" fillId="0" borderId="81" xfId="0" applyFont="1" applyBorder="1" applyAlignment="1" applyProtection="1">
      <alignment/>
      <protection/>
    </xf>
    <xf numFmtId="0" fontId="36" fillId="35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5" fontId="18" fillId="0" borderId="82" xfId="0" applyNumberFormat="1" applyFont="1" applyBorder="1" applyAlignment="1" applyProtection="1">
      <alignment horizontal="right"/>
      <protection locked="0"/>
    </xf>
    <xf numFmtId="166" fontId="18" fillId="41" borderId="83" xfId="0" applyNumberFormat="1" applyFont="1" applyFill="1" applyBorder="1" applyAlignment="1" applyProtection="1">
      <alignment horizontal="right"/>
      <protection/>
    </xf>
    <xf numFmtId="165" fontId="18" fillId="39" borderId="8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top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85" xfId="0" applyFont="1" applyFill="1" applyBorder="1" applyAlignment="1" applyProtection="1">
      <alignment horizontal="left"/>
      <protection/>
    </xf>
    <xf numFmtId="165" fontId="0" fillId="40" borderId="76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3" fontId="18" fillId="40" borderId="75" xfId="0" applyNumberFormat="1" applyFont="1" applyFill="1" applyBorder="1" applyAlignment="1" applyProtection="1">
      <alignment horizontal="right"/>
      <protection/>
    </xf>
    <xf numFmtId="3" fontId="18" fillId="40" borderId="86" xfId="0" applyNumberFormat="1" applyFont="1" applyFill="1" applyBorder="1" applyAlignment="1" applyProtection="1">
      <alignment horizontal="right"/>
      <protection/>
    </xf>
    <xf numFmtId="6" fontId="18" fillId="35" borderId="87" xfId="0" applyNumberFormat="1" applyFont="1" applyFill="1" applyBorder="1" applyAlignment="1" applyProtection="1">
      <alignment vertical="center"/>
      <protection locked="0"/>
    </xf>
    <xf numFmtId="5" fontId="16" fillId="40" borderId="88" xfId="0" applyNumberFormat="1" applyFont="1" applyFill="1" applyBorder="1" applyAlignment="1" applyProtection="1" quotePrefix="1">
      <alignment horizontal="right" vertical="center"/>
      <protection/>
    </xf>
    <xf numFmtId="165" fontId="18" fillId="0" borderId="62" xfId="0" applyNumberFormat="1" applyFont="1" applyBorder="1" applyAlignment="1" applyProtection="1">
      <alignment horizontal="right"/>
      <protection/>
    </xf>
    <xf numFmtId="165" fontId="18" fillId="35" borderId="0" xfId="0" applyNumberFormat="1" applyFont="1" applyFill="1" applyBorder="1" applyAlignment="1" applyProtection="1">
      <alignment horizontal="right"/>
      <protection/>
    </xf>
    <xf numFmtId="165" fontId="18" fillId="35" borderId="89" xfId="0" applyNumberFormat="1" applyFont="1" applyFill="1" applyBorder="1" applyAlignment="1" applyProtection="1">
      <alignment horizontal="right"/>
      <protection/>
    </xf>
    <xf numFmtId="165" fontId="18" fillId="35" borderId="63" xfId="0" applyNumberFormat="1" applyFont="1" applyFill="1" applyBorder="1" applyAlignment="1" applyProtection="1">
      <alignment horizontal="right"/>
      <protection/>
    </xf>
    <xf numFmtId="0" fontId="8" fillId="33" borderId="63" xfId="0" applyFont="1" applyFill="1" applyBorder="1" applyAlignment="1" applyProtection="1">
      <alignment horizontal="centerContinuous"/>
      <protection/>
    </xf>
    <xf numFmtId="0" fontId="3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49" fontId="0" fillId="40" borderId="90" xfId="0" applyNumberFormat="1" applyFont="1" applyFill="1" applyBorder="1" applyAlignment="1" applyProtection="1">
      <alignment horizontal="left"/>
      <protection/>
    </xf>
    <xf numFmtId="49" fontId="0" fillId="40" borderId="27" xfId="0" applyNumberFormat="1" applyFont="1" applyFill="1" applyBorder="1" applyAlignment="1" applyProtection="1">
      <alignment horizontal="left"/>
      <protection/>
    </xf>
    <xf numFmtId="49" fontId="0" fillId="40" borderId="29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0" fontId="37" fillId="35" borderId="0" xfId="0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center"/>
      <protection/>
    </xf>
    <xf numFmtId="165" fontId="0" fillId="33" borderId="0" xfId="0" applyNumberFormat="1" applyFont="1" applyFill="1" applyBorder="1" applyAlignment="1" applyProtection="1">
      <alignment horizontal="right"/>
      <protection/>
    </xf>
    <xf numFmtId="165" fontId="7" fillId="33" borderId="0" xfId="0" applyNumberFormat="1" applyFont="1" applyFill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0" fillId="35" borderId="29" xfId="0" applyNumberFormat="1" applyFont="1" applyFill="1" applyBorder="1" applyAlignment="1" applyProtection="1">
      <alignment horizontal="right"/>
      <protection locked="0"/>
    </xf>
    <xf numFmtId="0" fontId="39" fillId="33" borderId="0" xfId="0" applyFont="1" applyFill="1" applyAlignment="1" applyProtection="1">
      <alignment/>
      <protection/>
    </xf>
    <xf numFmtId="0" fontId="35" fillId="33" borderId="17" xfId="0" applyFont="1" applyFill="1" applyBorder="1" applyAlignment="1" applyProtection="1">
      <alignment horizontal="center"/>
      <protection/>
    </xf>
    <xf numFmtId="0" fontId="35" fillId="33" borderId="18" xfId="0" applyFont="1" applyFill="1" applyBorder="1" applyAlignment="1" applyProtection="1">
      <alignment horizontal="center"/>
      <protection/>
    </xf>
    <xf numFmtId="0" fontId="35" fillId="33" borderId="19" xfId="0" applyFont="1" applyFill="1" applyBorder="1" applyAlignment="1" applyProtection="1">
      <alignment horizontal="center"/>
      <protection/>
    </xf>
    <xf numFmtId="0" fontId="35" fillId="33" borderId="20" xfId="0" applyFont="1" applyFill="1" applyBorder="1" applyAlignment="1" applyProtection="1">
      <alignment horizontal="center" vertical="top"/>
      <protection/>
    </xf>
    <xf numFmtId="0" fontId="35" fillId="33" borderId="15" xfId="0" applyFont="1" applyFill="1" applyBorder="1" applyAlignment="1" applyProtection="1">
      <alignment horizontal="center" vertical="top"/>
      <protection/>
    </xf>
    <xf numFmtId="0" fontId="35" fillId="33" borderId="21" xfId="0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 vertical="top"/>
      <protection/>
    </xf>
    <xf numFmtId="5" fontId="16" fillId="0" borderId="26" xfId="0" applyNumberFormat="1" applyFont="1" applyFill="1" applyBorder="1" applyAlignment="1" applyProtection="1">
      <alignment horizontal="right" vertical="center"/>
      <protection locked="0"/>
    </xf>
    <xf numFmtId="0" fontId="36" fillId="35" borderId="0" xfId="0" applyFont="1" applyFill="1" applyBorder="1" applyAlignment="1" applyProtection="1">
      <alignment/>
      <protection/>
    </xf>
    <xf numFmtId="165" fontId="18" fillId="39" borderId="76" xfId="0" applyNumberFormat="1" applyFont="1" applyFill="1" applyBorder="1" applyAlignment="1" applyProtection="1">
      <alignment horizontal="right"/>
      <protection/>
    </xf>
    <xf numFmtId="167" fontId="4" fillId="35" borderId="22" xfId="0" applyNumberFormat="1" applyFont="1" applyFill="1" applyBorder="1" applyAlignment="1" applyProtection="1">
      <alignment horizontal="left"/>
      <protection locked="0"/>
    </xf>
    <xf numFmtId="165" fontId="18" fillId="0" borderId="91" xfId="0" applyNumberFormat="1" applyFont="1" applyBorder="1" applyAlignment="1" applyProtection="1">
      <alignment horizontal="right"/>
      <protection locked="0"/>
    </xf>
    <xf numFmtId="165" fontId="18" fillId="35" borderId="31" xfId="0" applyNumberFormat="1" applyFont="1" applyFill="1" applyBorder="1" applyAlignment="1" applyProtection="1">
      <alignment horizontal="right"/>
      <protection locked="0"/>
    </xf>
    <xf numFmtId="165" fontId="18" fillId="0" borderId="92" xfId="0" applyNumberFormat="1" applyFont="1" applyBorder="1" applyAlignment="1" applyProtection="1">
      <alignment horizontal="right"/>
      <protection locked="0"/>
    </xf>
    <xf numFmtId="165" fontId="18" fillId="35" borderId="27" xfId="0" applyNumberFormat="1" applyFont="1" applyFill="1" applyBorder="1" applyAlignment="1" applyProtection="1">
      <alignment horizontal="right"/>
      <protection locked="0"/>
    </xf>
    <xf numFmtId="165" fontId="18" fillId="40" borderId="93" xfId="0" applyNumberFormat="1" applyFont="1" applyFill="1" applyBorder="1" applyAlignment="1" applyProtection="1">
      <alignment horizontal="right"/>
      <protection/>
    </xf>
    <xf numFmtId="165" fontId="18" fillId="0" borderId="94" xfId="0" applyNumberFormat="1" applyFont="1" applyBorder="1" applyAlignment="1" applyProtection="1">
      <alignment horizontal="right"/>
      <protection locked="0"/>
    </xf>
    <xf numFmtId="165" fontId="18" fillId="35" borderId="95" xfId="0" applyNumberFormat="1" applyFont="1" applyFill="1" applyBorder="1" applyAlignment="1" applyProtection="1">
      <alignment horizontal="right"/>
      <protection locked="0"/>
    </xf>
    <xf numFmtId="165" fontId="18" fillId="0" borderId="96" xfId="0" applyNumberFormat="1" applyFont="1" applyBorder="1" applyAlignment="1" applyProtection="1">
      <alignment horizontal="right"/>
      <protection/>
    </xf>
    <xf numFmtId="165" fontId="18" fillId="35" borderId="96" xfId="0" applyNumberFormat="1" applyFont="1" applyFill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4" fillId="40" borderId="0" xfId="0" applyFont="1" applyFill="1" applyAlignment="1" applyProtection="1">
      <alignment horizontal="right"/>
      <protection/>
    </xf>
    <xf numFmtId="0" fontId="0" fillId="0" borderId="0" xfId="0" applyBorder="1" applyAlignment="1">
      <alignment wrapText="1"/>
    </xf>
    <xf numFmtId="0" fontId="8" fillId="0" borderId="97" xfId="0" applyFont="1" applyBorder="1" applyAlignment="1" applyProtection="1">
      <alignment wrapText="1"/>
      <protection locked="0"/>
    </xf>
    <xf numFmtId="0" fontId="8" fillId="0" borderId="98" xfId="0" applyFont="1" applyBorder="1" applyAlignment="1" applyProtection="1">
      <alignment wrapText="1"/>
      <protection locked="0"/>
    </xf>
    <xf numFmtId="0" fontId="4" fillId="0" borderId="99" xfId="0" applyFont="1" applyBorder="1" applyAlignment="1" applyProtection="1">
      <alignment/>
      <protection locked="0"/>
    </xf>
    <xf numFmtId="165" fontId="18" fillId="0" borderId="0" xfId="0" applyNumberFormat="1" applyFont="1" applyBorder="1" applyAlignment="1" applyProtection="1">
      <alignment horizontal="right"/>
      <protection/>
    </xf>
    <xf numFmtId="0" fontId="8" fillId="0" borderId="100" xfId="0" applyFont="1" applyBorder="1" applyAlignment="1" applyProtection="1">
      <alignment/>
      <protection/>
    </xf>
    <xf numFmtId="0" fontId="36" fillId="35" borderId="100" xfId="0" applyFont="1" applyFill="1" applyBorder="1" applyAlignment="1" applyProtection="1">
      <alignment/>
      <protection/>
    </xf>
    <xf numFmtId="0" fontId="20" fillId="35" borderId="10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 locked="0"/>
    </xf>
    <xf numFmtId="165" fontId="18" fillId="40" borderId="10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wrapText="1"/>
    </xf>
    <xf numFmtId="165" fontId="18" fillId="0" borderId="100" xfId="0" applyNumberFormat="1" applyFont="1" applyFill="1" applyBorder="1" applyAlignment="1" applyProtection="1">
      <alignment horizontal="right"/>
      <protection locked="0"/>
    </xf>
    <xf numFmtId="165" fontId="18" fillId="0" borderId="100" xfId="0" applyNumberFormat="1" applyFont="1" applyFill="1" applyBorder="1" applyAlignment="1" applyProtection="1">
      <alignment horizontal="right"/>
      <protection/>
    </xf>
    <xf numFmtId="165" fontId="18" fillId="35" borderId="102" xfId="0" applyNumberFormat="1" applyFont="1" applyFill="1" applyBorder="1" applyAlignment="1" applyProtection="1">
      <alignment horizontal="right"/>
      <protection/>
    </xf>
    <xf numFmtId="165" fontId="18" fillId="0" borderId="103" xfId="0" applyNumberFormat="1" applyFont="1" applyBorder="1" applyAlignment="1" applyProtection="1">
      <alignment horizontal="right"/>
      <protection locked="0"/>
    </xf>
    <xf numFmtId="165" fontId="18" fillId="35" borderId="104" xfId="0" applyNumberFormat="1" applyFont="1" applyFill="1" applyBorder="1" applyAlignment="1" applyProtection="1">
      <alignment horizontal="right"/>
      <protection locked="0"/>
    </xf>
    <xf numFmtId="165" fontId="18" fillId="40" borderId="105" xfId="0" applyNumberFormat="1" applyFont="1" applyFill="1" applyBorder="1" applyAlignment="1" applyProtection="1">
      <alignment horizontal="right"/>
      <protection/>
    </xf>
    <xf numFmtId="165" fontId="18" fillId="0" borderId="106" xfId="0" applyNumberFormat="1" applyFont="1" applyBorder="1" applyAlignment="1" applyProtection="1">
      <alignment horizontal="right"/>
      <protection/>
    </xf>
    <xf numFmtId="165" fontId="18" fillId="39" borderId="107" xfId="0" applyNumberFormat="1" applyFont="1" applyFill="1" applyBorder="1" applyAlignment="1" applyProtection="1">
      <alignment horizontal="right"/>
      <protection/>
    </xf>
    <xf numFmtId="165" fontId="18" fillId="39" borderId="29" xfId="0" applyNumberFormat="1" applyFont="1" applyFill="1" applyBorder="1" applyAlignment="1" applyProtection="1">
      <alignment horizontal="right"/>
      <protection/>
    </xf>
    <xf numFmtId="0" fontId="4" fillId="35" borderId="39" xfId="0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167" fontId="4" fillId="35" borderId="39" xfId="0" applyNumberFormat="1" applyFont="1" applyFill="1" applyBorder="1" applyAlignment="1" applyProtection="1">
      <alignment horizontal="left"/>
      <protection locked="0"/>
    </xf>
    <xf numFmtId="0" fontId="4" fillId="35" borderId="22" xfId="0" applyFont="1" applyFill="1" applyBorder="1" applyAlignment="1" applyProtection="1">
      <alignment horizontal="left"/>
      <protection locked="0"/>
    </xf>
    <xf numFmtId="0" fontId="2" fillId="44" borderId="66" xfId="0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49" fontId="4" fillId="35" borderId="39" xfId="0" applyNumberFormat="1" applyFont="1" applyFill="1" applyBorder="1" applyAlignment="1" applyProtection="1">
      <alignment horizontal="left"/>
      <protection locked="0"/>
    </xf>
    <xf numFmtId="164" fontId="4" fillId="35" borderId="39" xfId="0" applyNumberFormat="1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2" fillId="44" borderId="64" xfId="0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2" fillId="44" borderId="79" xfId="0" applyFont="1" applyFill="1" applyBorder="1" applyAlignment="1" applyProtection="1">
      <alignment/>
      <protection/>
    </xf>
    <xf numFmtId="0" fontId="0" fillId="0" borderId="81" xfId="0" applyBorder="1" applyAlignment="1">
      <alignment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6" fontId="18" fillId="35" borderId="109" xfId="0" applyNumberFormat="1" applyFont="1" applyFill="1" applyBorder="1" applyAlignment="1" applyProtection="1">
      <alignment vertical="center"/>
      <protection locked="0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18" fillId="35" borderId="49" xfId="0" applyFont="1" applyFill="1" applyBorder="1" applyAlignment="1" applyProtection="1">
      <alignment horizontal="left"/>
      <protection hidden="1"/>
    </xf>
    <xf numFmtId="0" fontId="18" fillId="35" borderId="39" xfId="0" applyFont="1" applyFill="1" applyBorder="1" applyAlignment="1" applyProtection="1">
      <alignment horizontal="left"/>
      <protection hidden="1"/>
    </xf>
    <xf numFmtId="0" fontId="18" fillId="35" borderId="45" xfId="0" applyFont="1" applyFill="1" applyBorder="1" applyAlignment="1" applyProtection="1">
      <alignment horizontal="left"/>
      <protection hidden="1"/>
    </xf>
    <xf numFmtId="0" fontId="4" fillId="0" borderId="112" xfId="0" applyFont="1" applyBorder="1" applyAlignment="1" applyProtection="1">
      <alignment horizontal="left" vertical="center" wrapText="1"/>
      <protection/>
    </xf>
    <xf numFmtId="0" fontId="8" fillId="0" borderId="110" xfId="0" applyFont="1" applyBorder="1" applyAlignment="1" applyProtection="1">
      <alignment horizontal="left"/>
      <protection/>
    </xf>
    <xf numFmtId="0" fontId="8" fillId="0" borderId="1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30" fillId="0" borderId="112" xfId="0" applyFont="1" applyBorder="1" applyAlignment="1" applyProtection="1">
      <alignment horizontal="center" vertical="center" wrapText="1"/>
      <protection/>
    </xf>
    <xf numFmtId="0" fontId="4" fillId="0" borderId="110" xfId="0" applyFont="1" applyBorder="1" applyAlignment="1" applyProtection="1">
      <alignment horizontal="center" vertical="center" wrapText="1"/>
      <protection/>
    </xf>
    <xf numFmtId="0" fontId="4" fillId="0" borderId="11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0" fillId="0" borderId="11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6" fontId="18" fillId="35" borderId="49" xfId="0" applyNumberFormat="1" applyFont="1" applyFill="1" applyBorder="1" applyAlignment="1" applyProtection="1">
      <alignment horizontal="right"/>
      <protection locked="0"/>
    </xf>
    <xf numFmtId="6" fontId="18" fillId="35" borderId="39" xfId="0" applyNumberFormat="1" applyFont="1" applyFill="1" applyBorder="1" applyAlignment="1" applyProtection="1">
      <alignment horizontal="right"/>
      <protection locked="0"/>
    </xf>
    <xf numFmtId="6" fontId="18" fillId="35" borderId="45" xfId="0" applyNumberFormat="1" applyFont="1" applyFill="1" applyBorder="1" applyAlignment="1" applyProtection="1">
      <alignment horizontal="right"/>
      <protection locked="0"/>
    </xf>
    <xf numFmtId="6" fontId="16" fillId="39" borderId="115" xfId="0" applyNumberFormat="1" applyFont="1" applyFill="1" applyBorder="1" applyAlignment="1" applyProtection="1">
      <alignment horizontal="right"/>
      <protection/>
    </xf>
    <xf numFmtId="6" fontId="16" fillId="39" borderId="116" xfId="0" applyNumberFormat="1" applyFont="1" applyFill="1" applyBorder="1" applyAlignment="1" applyProtection="1">
      <alignment horizontal="right"/>
      <protection/>
    </xf>
    <xf numFmtId="6" fontId="16" fillId="39" borderId="117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118" xfId="0" applyBorder="1" applyAlignment="1" applyProtection="1">
      <alignment horizontal="center" wrapText="1"/>
      <protection locked="0"/>
    </xf>
    <xf numFmtId="0" fontId="0" fillId="0" borderId="119" xfId="0" applyBorder="1" applyAlignment="1" applyProtection="1">
      <alignment horizontal="center" wrapText="1"/>
      <protection locked="0"/>
    </xf>
    <xf numFmtId="0" fontId="0" fillId="0" borderId="120" xfId="0" applyBorder="1" applyAlignment="1" applyProtection="1">
      <alignment horizontal="center"/>
      <protection locked="0"/>
    </xf>
    <xf numFmtId="0" fontId="0" fillId="0" borderId="121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0" fontId="0" fillId="0" borderId="119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wrapText="1"/>
      <protection locked="0"/>
    </xf>
    <xf numFmtId="0" fontId="0" fillId="0" borderId="37" xfId="0" applyBorder="1" applyAlignment="1">
      <alignment wrapText="1"/>
    </xf>
    <xf numFmtId="0" fontId="8" fillId="0" borderId="35" xfId="0" applyFont="1" applyBorder="1" applyAlignment="1" applyProtection="1">
      <alignment wrapText="1"/>
      <protection locked="0"/>
    </xf>
    <xf numFmtId="0" fontId="0" fillId="0" borderId="35" xfId="0" applyBorder="1" applyAlignment="1">
      <alignment wrapText="1"/>
    </xf>
    <xf numFmtId="0" fontId="0" fillId="0" borderId="65" xfId="0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8" fillId="0" borderId="3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37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left" wrapText="1"/>
    </xf>
    <xf numFmtId="0" fontId="8" fillId="0" borderId="35" xfId="0" applyFont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left" wrapText="1"/>
    </xf>
    <xf numFmtId="165" fontId="7" fillId="33" borderId="22" xfId="0" applyNumberFormat="1" applyFont="1" applyFill="1" applyBorder="1" applyAlignment="1" applyProtection="1">
      <alignment horizontal="center"/>
      <protection/>
    </xf>
    <xf numFmtId="0" fontId="37" fillId="35" borderId="122" xfId="0" applyFont="1" applyFill="1" applyBorder="1" applyAlignment="1" applyProtection="1">
      <alignment/>
      <protection locked="0"/>
    </xf>
    <xf numFmtId="0" fontId="37" fillId="35" borderId="85" xfId="0" applyFont="1" applyFill="1" applyBorder="1" applyAlignment="1" applyProtection="1">
      <alignment/>
      <protection locked="0"/>
    </xf>
    <xf numFmtId="0" fontId="37" fillId="35" borderId="122" xfId="0" applyFont="1" applyFill="1" applyBorder="1" applyAlignment="1" applyProtection="1">
      <alignment horizontal="center"/>
      <protection locked="0"/>
    </xf>
    <xf numFmtId="0" fontId="37" fillId="35" borderId="85" xfId="0" applyFont="1" applyFill="1" applyBorder="1" applyAlignment="1" applyProtection="1">
      <alignment horizontal="center"/>
      <protection locked="0"/>
    </xf>
    <xf numFmtId="0" fontId="40" fillId="40" borderId="0" xfId="0" applyFont="1" applyFill="1" applyAlignment="1">
      <alignment/>
    </xf>
    <xf numFmtId="0" fontId="0" fillId="40" borderId="0" xfId="0" applyFill="1" applyAlignment="1">
      <alignment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123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l.and Fring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57150</xdr:rowOff>
    </xdr:from>
    <xdr:to>
      <xdr:col>6</xdr:col>
      <xdr:colOff>0</xdr:colOff>
      <xdr:row>9</xdr:row>
      <xdr:rowOff>400050</xdr:rowOff>
    </xdr:to>
    <xdr:pic>
      <xdr:nvPicPr>
        <xdr:cNvPr id="1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6</xdr:row>
      <xdr:rowOff>57150</xdr:rowOff>
    </xdr:from>
    <xdr:to>
      <xdr:col>6</xdr:col>
      <xdr:colOff>0</xdr:colOff>
      <xdr:row>6</xdr:row>
      <xdr:rowOff>400050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495550"/>
          <a:ext cx="46672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7</xdr:row>
      <xdr:rowOff>57150</xdr:rowOff>
    </xdr:from>
    <xdr:to>
      <xdr:col>6</xdr:col>
      <xdr:colOff>0</xdr:colOff>
      <xdr:row>7</xdr:row>
      <xdr:rowOff>400050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8</xdr:row>
      <xdr:rowOff>38100</xdr:rowOff>
    </xdr:from>
    <xdr:to>
      <xdr:col>6</xdr:col>
      <xdr:colOff>0</xdr:colOff>
      <xdr:row>8</xdr:row>
      <xdr:rowOff>381000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32422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10</xdr:row>
      <xdr:rowOff>38100</xdr:rowOff>
    </xdr:from>
    <xdr:to>
      <xdr:col>6</xdr:col>
      <xdr:colOff>0</xdr:colOff>
      <xdr:row>10</xdr:row>
      <xdr:rowOff>381000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171950"/>
          <a:ext cx="46672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11</xdr:row>
      <xdr:rowOff>57150</xdr:rowOff>
    </xdr:from>
    <xdr:to>
      <xdr:col>6</xdr:col>
      <xdr:colOff>0</xdr:colOff>
      <xdr:row>11</xdr:row>
      <xdr:rowOff>400050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61962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12</xdr:row>
      <xdr:rowOff>57150</xdr:rowOff>
    </xdr:from>
    <xdr:to>
      <xdr:col>6</xdr:col>
      <xdr:colOff>0</xdr:colOff>
      <xdr:row>12</xdr:row>
      <xdr:rowOff>400050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48250"/>
          <a:ext cx="46672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13</xdr:row>
      <xdr:rowOff>38100</xdr:rowOff>
    </xdr:from>
    <xdr:to>
      <xdr:col>6</xdr:col>
      <xdr:colOff>0</xdr:colOff>
      <xdr:row>13</xdr:row>
      <xdr:rowOff>381000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457825"/>
          <a:ext cx="46672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14</xdr:row>
      <xdr:rowOff>57150</xdr:rowOff>
    </xdr:from>
    <xdr:to>
      <xdr:col>6</xdr:col>
      <xdr:colOff>0</xdr:colOff>
      <xdr:row>14</xdr:row>
      <xdr:rowOff>400050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905500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15</xdr:row>
      <xdr:rowOff>57150</xdr:rowOff>
    </xdr:from>
    <xdr:to>
      <xdr:col>6</xdr:col>
      <xdr:colOff>0</xdr:colOff>
      <xdr:row>15</xdr:row>
      <xdr:rowOff>400050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33412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16</xdr:row>
      <xdr:rowOff>57150</xdr:rowOff>
    </xdr:from>
    <xdr:to>
      <xdr:col>6</xdr:col>
      <xdr:colOff>0</xdr:colOff>
      <xdr:row>16</xdr:row>
      <xdr:rowOff>400050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762750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17</xdr:row>
      <xdr:rowOff>57150</xdr:rowOff>
    </xdr:from>
    <xdr:to>
      <xdr:col>6</xdr:col>
      <xdr:colOff>0</xdr:colOff>
      <xdr:row>17</xdr:row>
      <xdr:rowOff>400050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1913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18</xdr:row>
      <xdr:rowOff>57150</xdr:rowOff>
    </xdr:from>
    <xdr:to>
      <xdr:col>6</xdr:col>
      <xdr:colOff>0</xdr:colOff>
      <xdr:row>18</xdr:row>
      <xdr:rowOff>400050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104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19</xdr:row>
      <xdr:rowOff>57150</xdr:rowOff>
    </xdr:from>
    <xdr:to>
      <xdr:col>6</xdr:col>
      <xdr:colOff>0</xdr:colOff>
      <xdr:row>19</xdr:row>
      <xdr:rowOff>400050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8029575"/>
          <a:ext cx="46672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20</xdr:row>
      <xdr:rowOff>57150</xdr:rowOff>
    </xdr:from>
    <xdr:to>
      <xdr:col>6</xdr:col>
      <xdr:colOff>0</xdr:colOff>
      <xdr:row>20</xdr:row>
      <xdr:rowOff>400050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4486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21</xdr:row>
      <xdr:rowOff>57150</xdr:rowOff>
    </xdr:from>
    <xdr:to>
      <xdr:col>6</xdr:col>
      <xdr:colOff>0</xdr:colOff>
      <xdr:row>21</xdr:row>
      <xdr:rowOff>400050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8677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24</xdr:row>
      <xdr:rowOff>57150</xdr:rowOff>
    </xdr:from>
    <xdr:to>
      <xdr:col>6</xdr:col>
      <xdr:colOff>0</xdr:colOff>
      <xdr:row>24</xdr:row>
      <xdr:rowOff>400050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286875"/>
          <a:ext cx="46577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47625</xdr:rowOff>
    </xdr:from>
    <xdr:to>
      <xdr:col>6</xdr:col>
      <xdr:colOff>2238375</xdr:colOff>
      <xdr:row>9</xdr:row>
      <xdr:rowOff>361950</xdr:rowOff>
    </xdr:to>
    <xdr:pic>
      <xdr:nvPicPr>
        <xdr:cNvPr id="1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9814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6</xdr:row>
      <xdr:rowOff>38100</xdr:rowOff>
    </xdr:from>
    <xdr:to>
      <xdr:col>6</xdr:col>
      <xdr:colOff>2228850</xdr:colOff>
      <xdr:row>6</xdr:row>
      <xdr:rowOff>352425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714625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7</xdr:row>
      <xdr:rowOff>47625</xdr:rowOff>
    </xdr:from>
    <xdr:to>
      <xdr:col>6</xdr:col>
      <xdr:colOff>2238375</xdr:colOff>
      <xdr:row>7</xdr:row>
      <xdr:rowOff>361950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432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8</xdr:row>
      <xdr:rowOff>38100</xdr:rowOff>
    </xdr:from>
    <xdr:to>
      <xdr:col>6</xdr:col>
      <xdr:colOff>2238375</xdr:colOff>
      <xdr:row>8</xdr:row>
      <xdr:rowOff>352425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552825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10</xdr:row>
      <xdr:rowOff>47625</xdr:rowOff>
    </xdr:from>
    <xdr:to>
      <xdr:col>6</xdr:col>
      <xdr:colOff>2228850</xdr:colOff>
      <xdr:row>10</xdr:row>
      <xdr:rowOff>361950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4005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11</xdr:row>
      <xdr:rowOff>47625</xdr:rowOff>
    </xdr:from>
    <xdr:to>
      <xdr:col>6</xdr:col>
      <xdr:colOff>2238375</xdr:colOff>
      <xdr:row>11</xdr:row>
      <xdr:rowOff>361950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8196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12</xdr:row>
      <xdr:rowOff>47625</xdr:rowOff>
    </xdr:from>
    <xdr:to>
      <xdr:col>6</xdr:col>
      <xdr:colOff>2228850</xdr:colOff>
      <xdr:row>12</xdr:row>
      <xdr:rowOff>361950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2387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13</xdr:row>
      <xdr:rowOff>47625</xdr:rowOff>
    </xdr:from>
    <xdr:to>
      <xdr:col>6</xdr:col>
      <xdr:colOff>2228850</xdr:colOff>
      <xdr:row>13</xdr:row>
      <xdr:rowOff>361950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6578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14</xdr:row>
      <xdr:rowOff>47625</xdr:rowOff>
    </xdr:from>
    <xdr:to>
      <xdr:col>6</xdr:col>
      <xdr:colOff>2238375</xdr:colOff>
      <xdr:row>14</xdr:row>
      <xdr:rowOff>361950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0769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15</xdr:row>
      <xdr:rowOff>57150</xdr:rowOff>
    </xdr:from>
    <xdr:to>
      <xdr:col>6</xdr:col>
      <xdr:colOff>2238375</xdr:colOff>
      <xdr:row>15</xdr:row>
      <xdr:rowOff>371475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505575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16</xdr:row>
      <xdr:rowOff>47625</xdr:rowOff>
    </xdr:from>
    <xdr:to>
      <xdr:col>6</xdr:col>
      <xdr:colOff>2238375</xdr:colOff>
      <xdr:row>16</xdr:row>
      <xdr:rowOff>361950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9151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18</xdr:row>
      <xdr:rowOff>47625</xdr:rowOff>
    </xdr:from>
    <xdr:to>
      <xdr:col>6</xdr:col>
      <xdr:colOff>2238375</xdr:colOff>
      <xdr:row>18</xdr:row>
      <xdr:rowOff>361950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3342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19</xdr:row>
      <xdr:rowOff>47625</xdr:rowOff>
    </xdr:from>
    <xdr:to>
      <xdr:col>6</xdr:col>
      <xdr:colOff>2238375</xdr:colOff>
      <xdr:row>19</xdr:row>
      <xdr:rowOff>361950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7533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20</xdr:row>
      <xdr:rowOff>47625</xdr:rowOff>
    </xdr:from>
    <xdr:to>
      <xdr:col>6</xdr:col>
      <xdr:colOff>2228850</xdr:colOff>
      <xdr:row>20</xdr:row>
      <xdr:rowOff>361950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1724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21</xdr:row>
      <xdr:rowOff>47625</xdr:rowOff>
    </xdr:from>
    <xdr:to>
      <xdr:col>6</xdr:col>
      <xdr:colOff>2238375</xdr:colOff>
      <xdr:row>21</xdr:row>
      <xdr:rowOff>361950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85915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22</xdr:row>
      <xdr:rowOff>47625</xdr:rowOff>
    </xdr:from>
    <xdr:to>
      <xdr:col>6</xdr:col>
      <xdr:colOff>2238375</xdr:colOff>
      <xdr:row>22</xdr:row>
      <xdr:rowOff>361950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0106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47625</xdr:colOff>
      <xdr:row>23</xdr:row>
      <xdr:rowOff>47625</xdr:rowOff>
    </xdr:from>
    <xdr:to>
      <xdr:col>6</xdr:col>
      <xdr:colOff>2238375</xdr:colOff>
      <xdr:row>23</xdr:row>
      <xdr:rowOff>361950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429750"/>
          <a:ext cx="496252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6"/>
  <sheetViews>
    <sheetView showGridLines="0" showZeros="0" zoomScale="75" zoomScaleNormal="75" zoomScalePageLayoutView="0" workbookViewId="0" topLeftCell="A1">
      <selection activeCell="A12" sqref="A12"/>
    </sheetView>
  </sheetViews>
  <sheetFormatPr defaultColWidth="14.7109375" defaultRowHeight="12.75"/>
  <cols>
    <col min="1" max="1" width="20.421875" style="95" customWidth="1"/>
    <col min="2" max="2" width="17.7109375" style="95" customWidth="1"/>
    <col min="3" max="3" width="13.57421875" style="95" customWidth="1"/>
    <col min="4" max="4" width="13.8515625" style="95" customWidth="1"/>
    <col min="5" max="5" width="22.7109375" style="95" customWidth="1"/>
    <col min="6" max="6" width="21.57421875" style="95" customWidth="1"/>
    <col min="7" max="7" width="19.8515625" style="95" customWidth="1"/>
    <col min="8" max="16384" width="14.7109375" style="95" customWidth="1"/>
  </cols>
  <sheetData>
    <row r="1" spans="1:7" ht="24.75" customHeight="1">
      <c r="A1" s="1" t="s">
        <v>0</v>
      </c>
      <c r="B1" s="94"/>
      <c r="C1" s="94"/>
      <c r="D1" s="94"/>
      <c r="E1" s="94"/>
      <c r="F1" s="94"/>
      <c r="G1" s="94"/>
    </row>
    <row r="2" spans="1:7" ht="31.5" customHeight="1">
      <c r="A2" s="2" t="s">
        <v>575</v>
      </c>
      <c r="B2" s="94"/>
      <c r="C2" s="94"/>
      <c r="D2" s="94"/>
      <c r="E2" s="94"/>
      <c r="F2" s="94"/>
      <c r="G2" s="94"/>
    </row>
    <row r="3" spans="1:7" ht="24.75" customHeight="1">
      <c r="A3" s="246" t="s">
        <v>577</v>
      </c>
      <c r="B3" s="94"/>
      <c r="C3" s="94"/>
      <c r="D3" s="94"/>
      <c r="E3" s="94"/>
      <c r="F3" s="94"/>
      <c r="G3" s="94"/>
    </row>
    <row r="4" spans="1:7" ht="24.75" customHeight="1">
      <c r="A4" s="283" t="s">
        <v>576</v>
      </c>
      <c r="B4" s="96"/>
      <c r="C4" s="96"/>
      <c r="D4" s="96"/>
      <c r="E4" s="96"/>
      <c r="F4" s="3" t="s">
        <v>1</v>
      </c>
      <c r="G4" s="224"/>
    </row>
    <row r="5" spans="1:7" ht="24.75" customHeight="1">
      <c r="A5" s="96"/>
      <c r="B5" s="3" t="s">
        <v>2</v>
      </c>
      <c r="C5" s="96"/>
      <c r="D5" s="422"/>
      <c r="E5" s="422"/>
      <c r="F5" s="3" t="s">
        <v>3</v>
      </c>
      <c r="G5" s="224"/>
    </row>
    <row r="6" spans="1:7" ht="24.75" customHeight="1">
      <c r="A6" s="96"/>
      <c r="B6" s="3"/>
      <c r="C6" s="3"/>
      <c r="D6" s="96"/>
      <c r="E6" s="96"/>
      <c r="F6" s="3" t="s">
        <v>107</v>
      </c>
      <c r="G6" s="224"/>
    </row>
    <row r="7" spans="1:6" ht="24.75" customHeight="1" thickBot="1">
      <c r="A7" s="3" t="s">
        <v>5</v>
      </c>
      <c r="B7" s="422"/>
      <c r="C7" s="428"/>
      <c r="D7" s="428"/>
      <c r="E7" s="428"/>
      <c r="F7" s="3"/>
    </row>
    <row r="8" spans="1:7" s="98" customFormat="1" ht="21.75" customHeight="1">
      <c r="A8" s="3" t="s">
        <v>6</v>
      </c>
      <c r="B8" s="418"/>
      <c r="C8" s="419"/>
      <c r="D8" s="419"/>
      <c r="E8" s="420"/>
      <c r="F8" s="286" t="s">
        <v>110</v>
      </c>
      <c r="G8" s="287"/>
    </row>
    <row r="9" spans="1:7" ht="24" customHeight="1">
      <c r="A9" s="3"/>
      <c r="B9" s="418"/>
      <c r="C9" s="419"/>
      <c r="D9" s="419"/>
      <c r="E9" s="420"/>
      <c r="F9" s="290" t="s">
        <v>7</v>
      </c>
      <c r="G9" s="291" t="s">
        <v>8</v>
      </c>
    </row>
    <row r="10" spans="1:7" ht="24.75" customHeight="1">
      <c r="A10" s="3" t="s">
        <v>9</v>
      </c>
      <c r="B10" s="421"/>
      <c r="C10" s="421"/>
      <c r="D10" s="4" t="s">
        <v>10</v>
      </c>
      <c r="E10" s="382"/>
      <c r="F10" s="292" t="s">
        <v>11</v>
      </c>
      <c r="G10" s="293" t="s">
        <v>8</v>
      </c>
    </row>
    <row r="11" spans="1:7" ht="24.75" customHeight="1">
      <c r="A11" s="3" t="s">
        <v>12</v>
      </c>
      <c r="B11" s="418"/>
      <c r="C11" s="418"/>
      <c r="D11" s="4" t="s">
        <v>13</v>
      </c>
      <c r="E11" s="97"/>
      <c r="F11" s="429"/>
      <c r="G11" s="430"/>
    </row>
    <row r="12" spans="1:7" ht="24.75" customHeight="1">
      <c r="A12" s="3" t="s">
        <v>512</v>
      </c>
      <c r="B12" s="418"/>
      <c r="C12" s="418"/>
      <c r="D12" s="4"/>
      <c r="E12" s="285"/>
      <c r="F12" s="423" t="s">
        <v>358</v>
      </c>
      <c r="G12" s="424"/>
    </row>
    <row r="13" spans="1:7" ht="26.25" customHeight="1">
      <c r="A13" s="3" t="s">
        <v>14</v>
      </c>
      <c r="B13" s="418"/>
      <c r="C13" s="418"/>
      <c r="D13" s="4" t="s">
        <v>13</v>
      </c>
      <c r="E13" s="97"/>
      <c r="F13" s="288" t="s">
        <v>111</v>
      </c>
      <c r="G13" s="289"/>
    </row>
    <row r="14" spans="1:7" ht="24.75" customHeight="1" thickBot="1">
      <c r="A14" s="3" t="s">
        <v>512</v>
      </c>
      <c r="B14" s="418"/>
      <c r="C14" s="418"/>
      <c r="D14" s="4"/>
      <c r="E14" s="285"/>
      <c r="F14" s="431"/>
      <c r="G14" s="432"/>
    </row>
    <row r="15" spans="1:5" s="98" customFormat="1" ht="24.75" customHeight="1">
      <c r="A15" s="3" t="s">
        <v>15</v>
      </c>
      <c r="B15" s="425"/>
      <c r="C15" s="425"/>
      <c r="D15" s="5" t="s">
        <v>16</v>
      </c>
      <c r="E15" s="97"/>
    </row>
    <row r="16" spans="1:7" ht="24.75" customHeight="1">
      <c r="A16" s="6" t="s">
        <v>17</v>
      </c>
      <c r="B16" s="426"/>
      <c r="C16" s="427"/>
      <c r="D16" s="5" t="s">
        <v>18</v>
      </c>
      <c r="E16" s="99"/>
      <c r="F16" s="7"/>
      <c r="G16" s="7"/>
    </row>
    <row r="17" spans="1:3" s="96" customFormat="1" ht="19.5" customHeight="1">
      <c r="A17" s="8"/>
      <c r="C17" s="100"/>
    </row>
    <row r="18" spans="5:7" s="96" customFormat="1" ht="19.5" customHeight="1">
      <c r="E18" s="9" t="s">
        <v>19</v>
      </c>
      <c r="F18" s="9" t="s">
        <v>20</v>
      </c>
      <c r="G18" s="9" t="s">
        <v>21</v>
      </c>
    </row>
    <row r="19" spans="1:7" s="96" customFormat="1" ht="19.5" customHeight="1">
      <c r="A19" s="10" t="s">
        <v>22</v>
      </c>
      <c r="B19" s="11" t="s">
        <v>23</v>
      </c>
      <c r="E19" s="12" t="s">
        <v>24</v>
      </c>
      <c r="F19" s="12" t="s">
        <v>25</v>
      </c>
      <c r="G19" s="12" t="s">
        <v>24</v>
      </c>
    </row>
    <row r="20" spans="1:7" s="96" customFormat="1" ht="19.5" customHeight="1">
      <c r="A20" s="13" t="s">
        <v>26</v>
      </c>
      <c r="B20" s="96" t="s">
        <v>27</v>
      </c>
      <c r="E20" s="226"/>
      <c r="F20" s="228">
        <f>'Sal. FT-Page 2'!S26+'Sal. PT-Page 3'!N25</f>
        <v>0</v>
      </c>
      <c r="G20" s="227">
        <f>E20+F20</f>
        <v>0</v>
      </c>
    </row>
    <row r="21" spans="1:7" s="96" customFormat="1" ht="19.5" customHeight="1">
      <c r="A21" s="13" t="s">
        <v>28</v>
      </c>
      <c r="B21" s="96" t="s">
        <v>489</v>
      </c>
      <c r="E21" s="284">
        <f>'Fringe-Non Staff Serv-Page 4'!E12</f>
        <v>0</v>
      </c>
      <c r="F21" s="228">
        <f>'Fringe-Non Staff Serv-Page 4'!F12</f>
        <v>0</v>
      </c>
      <c r="G21" s="227">
        <f>E21+F21</f>
        <v>0</v>
      </c>
    </row>
    <row r="22" spans="1:7" s="101" customFormat="1" ht="19.5" customHeight="1" thickBot="1">
      <c r="A22" s="13" t="s">
        <v>29</v>
      </c>
      <c r="B22" s="96" t="s">
        <v>502</v>
      </c>
      <c r="C22" s="14"/>
      <c r="D22" s="96"/>
      <c r="E22" s="284">
        <f>'Fringe-Non Staff Serv-Page 4'!E17</f>
        <v>0</v>
      </c>
      <c r="F22" s="229"/>
      <c r="G22" s="230">
        <f>E22</f>
        <v>0</v>
      </c>
    </row>
    <row r="23" spans="1:7" s="96" customFormat="1" ht="19.5" customHeight="1" thickBot="1">
      <c r="A23" s="3" t="s">
        <v>30</v>
      </c>
      <c r="E23" s="231">
        <f>SUM(E20:E22)</f>
        <v>0</v>
      </c>
      <c r="F23" s="231">
        <f>SUM(F20:F22)</f>
        <v>0</v>
      </c>
      <c r="G23" s="231">
        <f>SUM(G20:G22)</f>
        <v>0</v>
      </c>
    </row>
    <row r="24" spans="1:7" s="96" customFormat="1" ht="19.5" customHeight="1">
      <c r="A24" s="15"/>
      <c r="B24" s="11" t="s">
        <v>520</v>
      </c>
      <c r="E24" s="232"/>
      <c r="F24" s="232"/>
      <c r="G24" s="232"/>
    </row>
    <row r="25" spans="1:7" s="96" customFormat="1" ht="19.5" customHeight="1">
      <c r="A25" s="13" t="s">
        <v>31</v>
      </c>
      <c r="B25" s="96" t="s">
        <v>515</v>
      </c>
      <c r="E25" s="284">
        <f>'Fringe-Non Staff Serv-Page 4'!E21</f>
        <v>0</v>
      </c>
      <c r="F25" s="228">
        <f>'Fringe-Non Staff Serv-Page 4'!F21</f>
        <v>0</v>
      </c>
      <c r="G25" s="228">
        <f>E25+F25</f>
        <v>0</v>
      </c>
    </row>
    <row r="26" spans="1:7" s="96" customFormat="1" ht="19.5" customHeight="1">
      <c r="A26" s="13" t="s">
        <v>32</v>
      </c>
      <c r="B26" s="96" t="s">
        <v>33</v>
      </c>
      <c r="E26" s="284">
        <f>'Fringe-Non Staff Serv-Page 4'!E35</f>
        <v>0</v>
      </c>
      <c r="F26" s="228">
        <f>'Fringe-Non Staff Serv-Page 4'!F35</f>
        <v>0</v>
      </c>
      <c r="G26" s="228">
        <f>E26+F26</f>
        <v>0</v>
      </c>
    </row>
    <row r="27" spans="1:7" s="96" customFormat="1" ht="19.5" customHeight="1">
      <c r="A27" s="13" t="s">
        <v>34</v>
      </c>
      <c r="B27" s="96" t="s">
        <v>35</v>
      </c>
      <c r="E27" s="284">
        <f>'Fringe-Non Staff Serv-Page 4'!E47</f>
        <v>0</v>
      </c>
      <c r="F27" s="228">
        <f>'Fringe-Non Staff Serv-Page 4'!F47</f>
        <v>0</v>
      </c>
      <c r="G27" s="284">
        <f>'Fringe-Non Staff Serv-Page 4'!G47</f>
        <v>0</v>
      </c>
    </row>
    <row r="28" spans="1:7" s="96" customFormat="1" ht="19.5" customHeight="1">
      <c r="A28" s="13">
        <v>2400</v>
      </c>
      <c r="B28" s="96" t="s">
        <v>513</v>
      </c>
      <c r="E28" s="284">
        <f>'Fringe-Non Staff Serv-Page 4'!E52</f>
        <v>0</v>
      </c>
      <c r="F28" s="228">
        <f>'Fringe-Non Staff Serv-Page 4'!F52</f>
        <v>0</v>
      </c>
      <c r="G28" s="228">
        <f>E28+F28</f>
        <v>0</v>
      </c>
    </row>
    <row r="29" spans="1:7" s="96" customFormat="1" ht="19.5" customHeight="1" thickBot="1">
      <c r="A29" s="13">
        <v>2500</v>
      </c>
      <c r="B29" s="96" t="s">
        <v>514</v>
      </c>
      <c r="E29" s="284">
        <f>'Fringe-Non Staff Serv-Page 4'!E60</f>
        <v>0</v>
      </c>
      <c r="F29" s="228">
        <f>'Fringe-Non Staff Serv-Page 4'!F60</f>
        <v>0</v>
      </c>
      <c r="G29" s="228">
        <f>E29+F29</f>
        <v>0</v>
      </c>
    </row>
    <row r="30" spans="1:7" s="96" customFormat="1" ht="19.5" customHeight="1" thickBot="1">
      <c r="A30" s="6" t="s">
        <v>516</v>
      </c>
      <c r="B30" s="16"/>
      <c r="C30" s="16"/>
      <c r="D30" s="16"/>
      <c r="E30" s="231">
        <f>SUM(E25:E29)</f>
        <v>0</v>
      </c>
      <c r="F30" s="231">
        <f>SUM(F25:F29)</f>
        <v>0</v>
      </c>
      <c r="G30" s="231">
        <f>SUM(G25:G29)</f>
        <v>0</v>
      </c>
    </row>
    <row r="31" spans="1:7" s="96" customFormat="1" ht="19.5" customHeight="1">
      <c r="A31" s="15"/>
      <c r="B31" s="11" t="s">
        <v>36</v>
      </c>
      <c r="E31" s="232"/>
      <c r="F31" s="232"/>
      <c r="G31" s="232"/>
    </row>
    <row r="32" spans="1:7" s="96" customFormat="1" ht="19.5" customHeight="1">
      <c r="A32" s="13" t="s">
        <v>37</v>
      </c>
      <c r="B32" s="96" t="s">
        <v>38</v>
      </c>
      <c r="E32" s="284">
        <f>'OTPS-Page 5'!E12</f>
        <v>0</v>
      </c>
      <c r="F32" s="228">
        <f>'OTPS-Page 5'!F12</f>
        <v>0</v>
      </c>
      <c r="G32" s="228">
        <f>E32+F32</f>
        <v>0</v>
      </c>
    </row>
    <row r="33" spans="1:7" s="96" customFormat="1" ht="19.5" customHeight="1">
      <c r="A33" s="13" t="s">
        <v>39</v>
      </c>
      <c r="B33" s="96" t="s">
        <v>40</v>
      </c>
      <c r="E33" s="284">
        <f>'OTPS-Page 5'!E16</f>
        <v>0</v>
      </c>
      <c r="F33" s="228">
        <f>'OTPS-Page 5'!F16</f>
        <v>0</v>
      </c>
      <c r="G33" s="228">
        <f aca="true" t="shared" si="0" ref="G33:G40">E33+F33</f>
        <v>0</v>
      </c>
    </row>
    <row r="34" spans="1:7" s="96" customFormat="1" ht="19.5" customHeight="1">
      <c r="A34" s="13" t="s">
        <v>41</v>
      </c>
      <c r="B34" s="96" t="s">
        <v>42</v>
      </c>
      <c r="E34" s="284">
        <f>'OTPS-Page 5'!E26</f>
        <v>0</v>
      </c>
      <c r="F34" s="228">
        <f>'OTPS-Page 5'!F26</f>
        <v>0</v>
      </c>
      <c r="G34" s="228">
        <f t="shared" si="0"/>
        <v>0</v>
      </c>
    </row>
    <row r="35" spans="1:7" s="96" customFormat="1" ht="19.5" customHeight="1">
      <c r="A35" s="13" t="s">
        <v>43</v>
      </c>
      <c r="B35" s="96" t="s">
        <v>560</v>
      </c>
      <c r="E35" s="284">
        <f>'OTPS-Page 5'!E30</f>
        <v>0</v>
      </c>
      <c r="F35" s="228">
        <f>'OTPS-Page 5'!F30</f>
        <v>0</v>
      </c>
      <c r="G35" s="228">
        <f t="shared" si="0"/>
        <v>0</v>
      </c>
    </row>
    <row r="36" spans="1:7" s="96" customFormat="1" ht="19.5" customHeight="1">
      <c r="A36" s="13" t="s">
        <v>44</v>
      </c>
      <c r="B36" s="96" t="s">
        <v>45</v>
      </c>
      <c r="E36" s="284">
        <f>'OTPS-Page 5'!E37</f>
        <v>0</v>
      </c>
      <c r="F36" s="228">
        <f>'OTPS-Page 5'!F37</f>
        <v>0</v>
      </c>
      <c r="G36" s="228">
        <f t="shared" si="0"/>
        <v>0</v>
      </c>
    </row>
    <row r="37" spans="1:7" s="96" customFormat="1" ht="19.5" customHeight="1">
      <c r="A37" s="13" t="s">
        <v>46</v>
      </c>
      <c r="B37" s="96" t="s">
        <v>47</v>
      </c>
      <c r="E37" s="284">
        <f>'OTPS-Page 5'!E39</f>
        <v>0</v>
      </c>
      <c r="F37" s="233">
        <f>'OTPS-Page 5'!F39</f>
        <v>0</v>
      </c>
      <c r="G37" s="228">
        <f t="shared" si="0"/>
        <v>0</v>
      </c>
    </row>
    <row r="38" spans="1:7" s="96" customFormat="1" ht="19.5" customHeight="1">
      <c r="A38" s="13" t="s">
        <v>48</v>
      </c>
      <c r="B38" s="96" t="s">
        <v>517</v>
      </c>
      <c r="E38" s="284">
        <f>'OTPS-Page 5'!E41</f>
        <v>0</v>
      </c>
      <c r="F38" s="228">
        <f>'OTPS-Page 5'!F41</f>
        <v>0</v>
      </c>
      <c r="G38" s="228">
        <f t="shared" si="0"/>
        <v>0</v>
      </c>
    </row>
    <row r="39" spans="1:7" s="96" customFormat="1" ht="19.5" customHeight="1">
      <c r="A39" s="13" t="s">
        <v>49</v>
      </c>
      <c r="B39" s="96" t="s">
        <v>50</v>
      </c>
      <c r="E39" s="284">
        <f>'OTPS-Page 5'!E50</f>
        <v>0</v>
      </c>
      <c r="F39" s="229"/>
      <c r="G39" s="228">
        <f t="shared" si="0"/>
        <v>0</v>
      </c>
    </row>
    <row r="40" spans="1:7" s="96" customFormat="1" ht="19.5" customHeight="1" thickBot="1">
      <c r="A40" s="17" t="s">
        <v>51</v>
      </c>
      <c r="B40" s="96" t="s">
        <v>52</v>
      </c>
      <c r="E40" s="284">
        <f>'OTPS-Page 5'!E53</f>
        <v>0</v>
      </c>
      <c r="F40" s="229"/>
      <c r="G40" s="228">
        <f t="shared" si="0"/>
        <v>0</v>
      </c>
    </row>
    <row r="41" spans="1:7" s="96" customFormat="1" ht="19.5" customHeight="1" thickBot="1">
      <c r="A41" s="3" t="s">
        <v>53</v>
      </c>
      <c r="E41" s="231">
        <f>SUM(E32:E40)</f>
        <v>0</v>
      </c>
      <c r="F41" s="231">
        <f>SUM(F32:F40)</f>
        <v>0</v>
      </c>
      <c r="G41" s="231">
        <f>SUM(G32:G40)</f>
        <v>0</v>
      </c>
    </row>
    <row r="42" spans="5:7" s="96" customFormat="1" ht="19.5" customHeight="1" thickBot="1">
      <c r="E42" s="232"/>
      <c r="F42" s="232"/>
      <c r="G42" s="232"/>
    </row>
    <row r="43" spans="1:7" s="96" customFormat="1" ht="19.5" customHeight="1" thickBot="1">
      <c r="A43" s="3" t="s">
        <v>54</v>
      </c>
      <c r="E43" s="248">
        <f>E41+E30+E23</f>
        <v>0</v>
      </c>
      <c r="F43" s="231">
        <f>F23+F30+F41</f>
        <v>0</v>
      </c>
      <c r="G43" s="231">
        <f>G23+G30+G41</f>
        <v>0</v>
      </c>
    </row>
    <row r="44" s="96" customFormat="1" ht="19.5" customHeight="1"/>
    <row r="45" s="96" customFormat="1" ht="19.5" customHeight="1">
      <c r="A45" s="242" t="s">
        <v>518</v>
      </c>
    </row>
    <row r="46" spans="1:6" s="96" customFormat="1" ht="19.5" customHeight="1">
      <c r="A46" s="242" t="s">
        <v>490</v>
      </c>
      <c r="E46" s="62"/>
      <c r="F46" s="62"/>
    </row>
    <row r="47" s="96" customFormat="1" ht="19.5" customHeight="1">
      <c r="A47" s="18" t="s">
        <v>488</v>
      </c>
    </row>
    <row r="48" spans="1:7" s="96" customFormat="1" ht="15.75">
      <c r="A48" s="234" t="s">
        <v>485</v>
      </c>
      <c r="B48" s="235"/>
      <c r="C48" s="235"/>
      <c r="D48" s="235"/>
      <c r="E48" s="235"/>
      <c r="F48" s="235"/>
      <c r="G48" s="235"/>
    </row>
    <row r="49" spans="1:7" s="96" customFormat="1" ht="12.75">
      <c r="A49" s="61" t="s">
        <v>547</v>
      </c>
      <c r="B49" s="94"/>
      <c r="C49" s="94"/>
      <c r="D49" s="61"/>
      <c r="E49" s="94"/>
      <c r="F49" s="94"/>
      <c r="G49" s="94"/>
    </row>
    <row r="50" s="96" customFormat="1" ht="12.75"/>
    <row r="51" ht="12.75">
      <c r="A51" s="20"/>
    </row>
    <row r="55" ht="12.75">
      <c r="A55" s="20"/>
    </row>
    <row r="56" ht="12.75">
      <c r="A56" s="20"/>
    </row>
  </sheetData>
  <sheetProtection password="DFEA" sheet="1"/>
  <mergeCells count="14">
    <mergeCell ref="D5:E5"/>
    <mergeCell ref="F12:G12"/>
    <mergeCell ref="B15:C15"/>
    <mergeCell ref="B16:C16"/>
    <mergeCell ref="B7:E7"/>
    <mergeCell ref="F11:G11"/>
    <mergeCell ref="F14:G14"/>
    <mergeCell ref="B9:E9"/>
    <mergeCell ref="B8:E8"/>
    <mergeCell ref="B10:C10"/>
    <mergeCell ref="B11:C11"/>
    <mergeCell ref="B12:C12"/>
    <mergeCell ref="B13:C13"/>
    <mergeCell ref="B14:C14"/>
  </mergeCells>
  <dataValidations count="7">
    <dataValidation allowBlank="1" showInputMessage="1" showErrorMessage="1" error="This is a currency field - Will not accept cents." sqref="E43"/>
    <dataValidation type="whole" allowBlank="1" showInputMessage="1" showErrorMessage="1" promptTitle="Please note:" prompt="This field is not automatically calculated.&#10;&#10;Please enter your total current budget." error="This is a currency field - Will not accept cents." sqref="E20">
      <formula1>1</formula1>
      <formula2>999999999</formula2>
    </dataValidation>
    <dataValidation allowBlank="1" showInputMessage="1" showErrorMessage="1" promptTitle="Please note: " prompt="All highlighted fields (Blue) are calculated automatically from pages 2, 3, 4, &amp; 5 and cannot be changed manually." sqref="F30:F43 F20:G26 G28:G43"/>
    <dataValidation allowBlank="1" showInputMessage="1" showErrorMessage="1" promptTitle="Please note:" prompt="All highlighted fields (Blue) are calculated automatically from pages 2, 3, 4, &amp; 5 and cannot be changed manually." error="This is a currency field - Will not accept cents." sqref="E21:E22 E32:E40 E25:E29 F27:F29 G27"/>
    <dataValidation operator="lessThanOrEqual" showInputMessage="1" promptTitle="EIN #" prompt="9 digit Federal Employer Identification Number" sqref="B15:C15"/>
    <dataValidation showInputMessage="1" showErrorMessage="1" prompt="A valid e-mail address is required&#10;" sqref="B12:C12"/>
    <dataValidation allowBlank="1" showInputMessage="1" showErrorMessage="1" promptTitle="SUI" prompt="State Unemployment Insurance Number" error="&#10; " sqref="E15"/>
  </dataValidation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163"/>
  <sheetViews>
    <sheetView showGridLines="0" showZeros="0" zoomScale="50" zoomScaleNormal="50" zoomScalePageLayoutView="0" workbookViewId="0" topLeftCell="A4">
      <selection activeCell="Y5" sqref="Y5"/>
    </sheetView>
  </sheetViews>
  <sheetFormatPr defaultColWidth="14.7109375" defaultRowHeight="12.75"/>
  <cols>
    <col min="1" max="2" width="14.57421875" style="16" customWidth="1"/>
    <col min="3" max="3" width="31.57421875" style="16" customWidth="1"/>
    <col min="4" max="4" width="61.00390625" style="16" hidden="1" customWidth="1"/>
    <col min="5" max="5" width="50.28125" style="16" hidden="1" customWidth="1"/>
    <col min="6" max="6" width="24.28125" style="16" customWidth="1"/>
    <col min="7" max="7" width="33.00390625" style="39" customWidth="1"/>
    <col min="8" max="8" width="14.7109375" style="16" hidden="1" customWidth="1"/>
    <col min="9" max="9" width="37.28125" style="16" hidden="1" customWidth="1"/>
    <col min="10" max="10" width="0.2890625" style="16" customWidth="1"/>
    <col min="11" max="11" width="14.28125" style="16" customWidth="1"/>
    <col min="12" max="12" width="14.28125" style="16" hidden="1" customWidth="1"/>
    <col min="13" max="13" width="8.00390625" style="16" hidden="1" customWidth="1"/>
    <col min="14" max="14" width="27.57421875" style="16" customWidth="1"/>
    <col min="15" max="15" width="0.13671875" style="16" hidden="1" customWidth="1"/>
    <col min="16" max="17" width="14.7109375" style="16" hidden="1" customWidth="1"/>
    <col min="18" max="18" width="8.8515625" style="16" customWidth="1"/>
    <col min="19" max="19" width="24.28125" style="16" customWidth="1"/>
    <col min="20" max="20" width="0.42578125" style="16" hidden="1" customWidth="1"/>
    <col min="21" max="21" width="27.8515625" style="16" customWidth="1"/>
    <col min="22" max="22" width="0.2890625" style="16" hidden="1" customWidth="1"/>
    <col min="23" max="16384" width="14.7109375" style="16" customWidth="1"/>
  </cols>
  <sheetData>
    <row r="1" spans="1:21" ht="15.75">
      <c r="A1" s="22"/>
      <c r="B1" s="22"/>
      <c r="C1" s="23"/>
      <c r="D1" s="23"/>
      <c r="E1" s="23"/>
      <c r="F1" s="23"/>
      <c r="G1" s="24"/>
      <c r="H1" s="25"/>
      <c r="I1" s="25"/>
      <c r="J1" s="21"/>
      <c r="K1" s="22"/>
      <c r="L1" s="22"/>
      <c r="M1" s="22"/>
      <c r="N1" s="22"/>
      <c r="O1" s="23"/>
      <c r="P1" s="23"/>
      <c r="Q1" s="23"/>
      <c r="R1" s="23"/>
      <c r="S1" s="24"/>
      <c r="T1" s="25"/>
      <c r="U1" s="25"/>
    </row>
    <row r="2" spans="1:21" ht="20.25">
      <c r="A2" s="26"/>
      <c r="B2" s="26"/>
      <c r="C2" s="433" t="s">
        <v>578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55" t="s">
        <v>1</v>
      </c>
      <c r="T2" s="8" t="s">
        <v>1</v>
      </c>
      <c r="U2" s="223">
        <f>'Summary-Page 1'!G4</f>
        <v>0</v>
      </c>
    </row>
    <row r="3" spans="1:21" ht="19.5" customHeight="1">
      <c r="A3" s="55" t="s">
        <v>105</v>
      </c>
      <c r="B3" s="55"/>
      <c r="C3" s="8"/>
      <c r="D3" s="19"/>
      <c r="E3" s="19"/>
      <c r="F3" s="19"/>
      <c r="G3" s="27"/>
      <c r="H3" s="28"/>
      <c r="I3" s="29"/>
      <c r="J3" s="30"/>
      <c r="K3" s="31"/>
      <c r="L3" s="31"/>
      <c r="M3" s="31"/>
      <c r="N3" s="31"/>
      <c r="O3" s="8"/>
      <c r="P3" s="19"/>
      <c r="Q3" s="19"/>
      <c r="R3" s="19"/>
      <c r="S3" s="55" t="s">
        <v>104</v>
      </c>
      <c r="T3" s="8" t="s">
        <v>3</v>
      </c>
      <c r="U3" s="223">
        <f>'Summary-Page 1'!G5</f>
        <v>0</v>
      </c>
    </row>
    <row r="4" spans="1:21" ht="24.75" customHeight="1" thickBot="1">
      <c r="A4" s="32" t="s">
        <v>495</v>
      </c>
      <c r="B4" s="32"/>
      <c r="C4" s="19"/>
      <c r="D4" s="19"/>
      <c r="E4" s="19"/>
      <c r="F4" s="19"/>
      <c r="G4" s="27"/>
      <c r="H4" s="33"/>
      <c r="I4" s="29"/>
      <c r="K4" s="8"/>
      <c r="L4" s="8"/>
      <c r="M4" s="8"/>
      <c r="N4" s="34"/>
      <c r="O4" s="19"/>
      <c r="P4" s="19"/>
      <c r="Q4" s="19"/>
      <c r="R4" s="19"/>
      <c r="S4" s="55" t="s">
        <v>107</v>
      </c>
      <c r="T4" s="8" t="s">
        <v>4</v>
      </c>
      <c r="U4" s="223">
        <f>'Summary-Page 1'!G6</f>
        <v>0</v>
      </c>
    </row>
    <row r="5" spans="1:22" ht="49.5" customHeight="1" thickBot="1" thickTop="1">
      <c r="A5" s="102"/>
      <c r="B5" s="103"/>
      <c r="C5" s="104" t="s">
        <v>103</v>
      </c>
      <c r="D5" s="105"/>
      <c r="E5" s="105"/>
      <c r="F5" s="105"/>
      <c r="G5" s="106" t="s">
        <v>55</v>
      </c>
      <c r="H5" s="107"/>
      <c r="I5" s="108" t="s">
        <v>55</v>
      </c>
      <c r="J5" s="36"/>
      <c r="K5" s="63" t="s">
        <v>102</v>
      </c>
      <c r="L5" s="64" t="s">
        <v>91</v>
      </c>
      <c r="M5" s="64"/>
      <c r="N5" s="109"/>
      <c r="O5" s="110"/>
      <c r="P5" s="111"/>
      <c r="Q5" s="111"/>
      <c r="R5" s="112"/>
      <c r="S5" s="113"/>
      <c r="T5" s="114"/>
      <c r="U5" s="115"/>
      <c r="V5" s="115"/>
    </row>
    <row r="6" spans="1:22" ht="62.25" customHeight="1" thickBot="1" thickTop="1">
      <c r="A6" s="46" t="s">
        <v>101</v>
      </c>
      <c r="B6" s="178" t="s">
        <v>359</v>
      </c>
      <c r="C6" s="441" t="s">
        <v>496</v>
      </c>
      <c r="D6" s="442"/>
      <c r="E6" s="442"/>
      <c r="F6" s="443"/>
      <c r="G6" s="282" t="s">
        <v>508</v>
      </c>
      <c r="H6" s="48" t="s">
        <v>57</v>
      </c>
      <c r="I6" s="49" t="s">
        <v>58</v>
      </c>
      <c r="J6" s="50" t="s">
        <v>56</v>
      </c>
      <c r="K6" s="37" t="s">
        <v>498</v>
      </c>
      <c r="L6" s="37" t="s">
        <v>56</v>
      </c>
      <c r="M6" s="37" t="s">
        <v>108</v>
      </c>
      <c r="N6" s="444" t="s">
        <v>98</v>
      </c>
      <c r="O6" s="445"/>
      <c r="P6" s="445"/>
      <c r="Q6" s="445"/>
      <c r="R6" s="446"/>
      <c r="S6" s="47" t="s">
        <v>99</v>
      </c>
      <c r="T6" s="48" t="s">
        <v>90</v>
      </c>
      <c r="U6" s="48" t="s">
        <v>100</v>
      </c>
      <c r="V6" s="48" t="s">
        <v>86</v>
      </c>
    </row>
    <row r="7" spans="1:22" ht="33" customHeight="1" thickBot="1" thickTop="1">
      <c r="A7" s="198"/>
      <c r="B7" s="438"/>
      <c r="C7" s="439"/>
      <c r="D7" s="439"/>
      <c r="E7" s="439"/>
      <c r="F7" s="440"/>
      <c r="G7" s="199"/>
      <c r="H7" s="198"/>
      <c r="I7" s="200"/>
      <c r="J7" s="117"/>
      <c r="K7" s="201"/>
      <c r="L7" s="202"/>
      <c r="M7" s="202"/>
      <c r="N7" s="435"/>
      <c r="O7" s="436"/>
      <c r="P7" s="436"/>
      <c r="Q7" s="436"/>
      <c r="R7" s="437"/>
      <c r="S7" s="249"/>
      <c r="T7" s="116"/>
      <c r="U7" s="192">
        <f>N7+S7</f>
        <v>0</v>
      </c>
      <c r="V7" s="119"/>
    </row>
    <row r="8" spans="1:22" ht="33.75" customHeight="1" thickBot="1" thickTop="1">
      <c r="A8" s="198"/>
      <c r="B8" s="438"/>
      <c r="C8" s="439"/>
      <c r="D8" s="439"/>
      <c r="E8" s="439"/>
      <c r="F8" s="440"/>
      <c r="G8" s="203"/>
      <c r="H8" s="204"/>
      <c r="I8" s="205"/>
      <c r="J8" s="121"/>
      <c r="K8" s="206"/>
      <c r="L8" s="207"/>
      <c r="M8" s="207"/>
      <c r="N8" s="435"/>
      <c r="O8" s="436"/>
      <c r="P8" s="436"/>
      <c r="Q8" s="436"/>
      <c r="R8" s="437"/>
      <c r="S8" s="249"/>
      <c r="T8" s="120"/>
      <c r="U8" s="193">
        <f>N8+S8</f>
        <v>0</v>
      </c>
      <c r="V8" s="122"/>
    </row>
    <row r="9" spans="1:22" ht="33" customHeight="1" thickBot="1" thickTop="1">
      <c r="A9" s="198"/>
      <c r="B9" s="438"/>
      <c r="C9" s="439"/>
      <c r="D9" s="439"/>
      <c r="E9" s="439"/>
      <c r="F9" s="440"/>
      <c r="G9" s="203"/>
      <c r="H9" s="204"/>
      <c r="I9" s="205"/>
      <c r="J9" s="121"/>
      <c r="K9" s="206"/>
      <c r="L9" s="207"/>
      <c r="M9" s="207"/>
      <c r="N9" s="435"/>
      <c r="O9" s="436"/>
      <c r="P9" s="436"/>
      <c r="Q9" s="436"/>
      <c r="R9" s="437"/>
      <c r="S9" s="249"/>
      <c r="T9" s="120"/>
      <c r="U9" s="193">
        <f aca="true" t="shared" si="0" ref="U9:U25">N9+S9</f>
        <v>0</v>
      </c>
      <c r="V9" s="122"/>
    </row>
    <row r="10" spans="1:22" ht="33.75" customHeight="1" thickBot="1" thickTop="1">
      <c r="A10" s="198"/>
      <c r="B10" s="438"/>
      <c r="C10" s="439"/>
      <c r="D10" s="439"/>
      <c r="E10" s="439"/>
      <c r="F10" s="440"/>
      <c r="G10" s="203"/>
      <c r="H10" s="204"/>
      <c r="I10" s="205"/>
      <c r="J10" s="121"/>
      <c r="K10" s="206"/>
      <c r="L10" s="207"/>
      <c r="M10" s="207"/>
      <c r="N10" s="435"/>
      <c r="O10" s="436"/>
      <c r="P10" s="436"/>
      <c r="Q10" s="436"/>
      <c r="R10" s="437"/>
      <c r="S10" s="249"/>
      <c r="T10" s="120"/>
      <c r="U10" s="193">
        <f t="shared" si="0"/>
        <v>0</v>
      </c>
      <c r="V10" s="122"/>
    </row>
    <row r="11" spans="1:22" ht="33.75" customHeight="1" thickBot="1" thickTop="1">
      <c r="A11" s="198"/>
      <c r="B11" s="438"/>
      <c r="C11" s="439"/>
      <c r="D11" s="439"/>
      <c r="E11" s="439"/>
      <c r="F11" s="440"/>
      <c r="G11" s="203"/>
      <c r="H11" s="204"/>
      <c r="I11" s="205"/>
      <c r="J11" s="121"/>
      <c r="K11" s="206"/>
      <c r="L11" s="207"/>
      <c r="M11" s="207"/>
      <c r="N11" s="435"/>
      <c r="O11" s="436"/>
      <c r="P11" s="436"/>
      <c r="Q11" s="436"/>
      <c r="R11" s="437"/>
      <c r="S11" s="249"/>
      <c r="T11" s="120"/>
      <c r="U11" s="193">
        <f t="shared" si="0"/>
        <v>0</v>
      </c>
      <c r="V11" s="122"/>
    </row>
    <row r="12" spans="1:22" ht="33.75" customHeight="1" thickBot="1" thickTop="1">
      <c r="A12" s="198"/>
      <c r="B12" s="438"/>
      <c r="C12" s="439"/>
      <c r="D12" s="439"/>
      <c r="E12" s="439"/>
      <c r="F12" s="440"/>
      <c r="G12" s="203"/>
      <c r="H12" s="204"/>
      <c r="I12" s="205"/>
      <c r="J12" s="121"/>
      <c r="K12" s="206"/>
      <c r="L12" s="207"/>
      <c r="M12" s="207"/>
      <c r="N12" s="435"/>
      <c r="O12" s="436"/>
      <c r="P12" s="436"/>
      <c r="Q12" s="436"/>
      <c r="R12" s="437"/>
      <c r="S12" s="249"/>
      <c r="T12" s="120"/>
      <c r="U12" s="193">
        <f t="shared" si="0"/>
        <v>0</v>
      </c>
      <c r="V12" s="122"/>
    </row>
    <row r="13" spans="1:22" ht="33.75" customHeight="1" thickBot="1" thickTop="1">
      <c r="A13" s="198"/>
      <c r="B13" s="438"/>
      <c r="C13" s="439"/>
      <c r="D13" s="439"/>
      <c r="E13" s="439"/>
      <c r="F13" s="440"/>
      <c r="G13" s="203"/>
      <c r="H13" s="204"/>
      <c r="I13" s="205"/>
      <c r="J13" s="121"/>
      <c r="K13" s="206"/>
      <c r="L13" s="207"/>
      <c r="M13" s="207"/>
      <c r="N13" s="435"/>
      <c r="O13" s="436"/>
      <c r="P13" s="436"/>
      <c r="Q13" s="436"/>
      <c r="R13" s="437"/>
      <c r="S13" s="249"/>
      <c r="T13" s="120"/>
      <c r="U13" s="193">
        <f t="shared" si="0"/>
        <v>0</v>
      </c>
      <c r="V13" s="122"/>
    </row>
    <row r="14" spans="1:22" ht="33.75" customHeight="1" thickBot="1" thickTop="1">
      <c r="A14" s="198"/>
      <c r="B14" s="438"/>
      <c r="C14" s="439"/>
      <c r="D14" s="439"/>
      <c r="E14" s="439"/>
      <c r="F14" s="440"/>
      <c r="G14" s="203"/>
      <c r="H14" s="204"/>
      <c r="I14" s="205"/>
      <c r="J14" s="121"/>
      <c r="K14" s="206"/>
      <c r="L14" s="207"/>
      <c r="M14" s="207"/>
      <c r="N14" s="435"/>
      <c r="O14" s="436"/>
      <c r="P14" s="436"/>
      <c r="Q14" s="436"/>
      <c r="R14" s="437"/>
      <c r="S14" s="249"/>
      <c r="T14" s="120"/>
      <c r="U14" s="193">
        <f t="shared" si="0"/>
        <v>0</v>
      </c>
      <c r="V14" s="122"/>
    </row>
    <row r="15" spans="1:22" ht="33.75" customHeight="1" thickBot="1" thickTop="1">
      <c r="A15" s="198"/>
      <c r="B15" s="438"/>
      <c r="C15" s="439"/>
      <c r="D15" s="439"/>
      <c r="E15" s="439"/>
      <c r="F15" s="440"/>
      <c r="G15" s="203"/>
      <c r="H15" s="204"/>
      <c r="I15" s="205"/>
      <c r="J15" s="121"/>
      <c r="K15" s="206"/>
      <c r="L15" s="207"/>
      <c r="M15" s="207"/>
      <c r="N15" s="435"/>
      <c r="O15" s="436"/>
      <c r="P15" s="436"/>
      <c r="Q15" s="436"/>
      <c r="R15" s="437"/>
      <c r="S15" s="249"/>
      <c r="T15" s="120"/>
      <c r="U15" s="193">
        <f t="shared" si="0"/>
        <v>0</v>
      </c>
      <c r="V15" s="122"/>
    </row>
    <row r="16" spans="1:22" ht="33.75" customHeight="1" thickBot="1" thickTop="1">
      <c r="A16" s="198"/>
      <c r="B16" s="438"/>
      <c r="C16" s="439"/>
      <c r="D16" s="439"/>
      <c r="E16" s="439"/>
      <c r="F16" s="440"/>
      <c r="G16" s="203"/>
      <c r="H16" s="204"/>
      <c r="I16" s="205"/>
      <c r="J16" s="121"/>
      <c r="K16" s="206"/>
      <c r="L16" s="207"/>
      <c r="M16" s="207"/>
      <c r="N16" s="435"/>
      <c r="O16" s="436"/>
      <c r="P16" s="436"/>
      <c r="Q16" s="436"/>
      <c r="R16" s="437"/>
      <c r="S16" s="249"/>
      <c r="T16" s="120"/>
      <c r="U16" s="193">
        <f t="shared" si="0"/>
        <v>0</v>
      </c>
      <c r="V16" s="122"/>
    </row>
    <row r="17" spans="1:22" ht="33.75" customHeight="1" thickBot="1" thickTop="1">
      <c r="A17" s="198"/>
      <c r="B17" s="438"/>
      <c r="C17" s="439"/>
      <c r="D17" s="439"/>
      <c r="E17" s="439"/>
      <c r="F17" s="440"/>
      <c r="G17" s="203"/>
      <c r="H17" s="204"/>
      <c r="I17" s="205"/>
      <c r="J17" s="121"/>
      <c r="K17" s="206"/>
      <c r="L17" s="207"/>
      <c r="M17" s="207"/>
      <c r="N17" s="435"/>
      <c r="O17" s="436"/>
      <c r="P17" s="436"/>
      <c r="Q17" s="436"/>
      <c r="R17" s="437"/>
      <c r="S17" s="249"/>
      <c r="T17" s="120"/>
      <c r="U17" s="193">
        <f t="shared" si="0"/>
        <v>0</v>
      </c>
      <c r="V17" s="122"/>
    </row>
    <row r="18" spans="1:22" ht="33" customHeight="1" thickBot="1" thickTop="1">
      <c r="A18" s="198"/>
      <c r="B18" s="438"/>
      <c r="C18" s="439"/>
      <c r="D18" s="439"/>
      <c r="E18" s="439"/>
      <c r="F18" s="440"/>
      <c r="G18" s="203"/>
      <c r="H18" s="204"/>
      <c r="I18" s="205"/>
      <c r="J18" s="121"/>
      <c r="K18" s="206"/>
      <c r="L18" s="207"/>
      <c r="M18" s="207"/>
      <c r="N18" s="435"/>
      <c r="O18" s="436"/>
      <c r="P18" s="436"/>
      <c r="Q18" s="436"/>
      <c r="R18" s="437"/>
      <c r="S18" s="249"/>
      <c r="T18" s="120"/>
      <c r="U18" s="193">
        <f t="shared" si="0"/>
        <v>0</v>
      </c>
      <c r="V18" s="122"/>
    </row>
    <row r="19" spans="1:22" ht="33" customHeight="1" thickBot="1" thickTop="1">
      <c r="A19" s="198"/>
      <c r="B19" s="438"/>
      <c r="C19" s="439"/>
      <c r="D19" s="439"/>
      <c r="E19" s="439"/>
      <c r="F19" s="440"/>
      <c r="G19" s="203"/>
      <c r="H19" s="204"/>
      <c r="I19" s="205"/>
      <c r="J19" s="121"/>
      <c r="K19" s="206"/>
      <c r="L19" s="207"/>
      <c r="M19" s="207"/>
      <c r="N19" s="435"/>
      <c r="O19" s="436"/>
      <c r="P19" s="436"/>
      <c r="Q19" s="436"/>
      <c r="R19" s="437"/>
      <c r="S19" s="249"/>
      <c r="T19" s="120"/>
      <c r="U19" s="193">
        <f t="shared" si="0"/>
        <v>0</v>
      </c>
      <c r="V19" s="122"/>
    </row>
    <row r="20" spans="1:22" ht="33" customHeight="1" thickBot="1" thickTop="1">
      <c r="A20" s="198"/>
      <c r="B20" s="438"/>
      <c r="C20" s="439"/>
      <c r="D20" s="439"/>
      <c r="E20" s="439"/>
      <c r="F20" s="440"/>
      <c r="G20" s="203"/>
      <c r="H20" s="204"/>
      <c r="I20" s="205"/>
      <c r="J20" s="121"/>
      <c r="K20" s="206"/>
      <c r="L20" s="207"/>
      <c r="M20" s="207"/>
      <c r="N20" s="435"/>
      <c r="O20" s="436"/>
      <c r="P20" s="436"/>
      <c r="Q20" s="436"/>
      <c r="R20" s="437"/>
      <c r="S20" s="249"/>
      <c r="T20" s="120"/>
      <c r="U20" s="193">
        <f t="shared" si="0"/>
        <v>0</v>
      </c>
      <c r="V20" s="122"/>
    </row>
    <row r="21" spans="1:22" ht="33" customHeight="1" thickBot="1" thickTop="1">
      <c r="A21" s="198"/>
      <c r="B21" s="438"/>
      <c r="C21" s="439"/>
      <c r="D21" s="439"/>
      <c r="E21" s="439"/>
      <c r="F21" s="440"/>
      <c r="G21" s="203"/>
      <c r="H21" s="204"/>
      <c r="I21" s="205"/>
      <c r="J21" s="121"/>
      <c r="K21" s="206"/>
      <c r="L21" s="207"/>
      <c r="M21" s="207"/>
      <c r="N21" s="435"/>
      <c r="O21" s="436"/>
      <c r="P21" s="436"/>
      <c r="Q21" s="436"/>
      <c r="R21" s="437"/>
      <c r="S21" s="249"/>
      <c r="T21" s="120"/>
      <c r="U21" s="193">
        <f t="shared" si="0"/>
        <v>0</v>
      </c>
      <c r="V21" s="122"/>
    </row>
    <row r="22" spans="1:22" ht="33" customHeight="1" thickBot="1" thickTop="1">
      <c r="A22" s="198"/>
      <c r="B22" s="438"/>
      <c r="C22" s="439"/>
      <c r="D22" s="439"/>
      <c r="E22" s="439"/>
      <c r="F22" s="440"/>
      <c r="G22" s="203"/>
      <c r="H22" s="204"/>
      <c r="I22" s="205"/>
      <c r="J22" s="121"/>
      <c r="K22" s="206"/>
      <c r="L22" s="207"/>
      <c r="M22" s="207"/>
      <c r="N22" s="435"/>
      <c r="O22" s="436"/>
      <c r="P22" s="436"/>
      <c r="Q22" s="436"/>
      <c r="R22" s="437"/>
      <c r="S22" s="249"/>
      <c r="T22" s="120"/>
      <c r="U22" s="193">
        <f t="shared" si="0"/>
        <v>0</v>
      </c>
      <c r="V22" s="122"/>
    </row>
    <row r="23" spans="1:22" ht="15" customHeight="1" hidden="1">
      <c r="A23" s="198"/>
      <c r="B23" s="438"/>
      <c r="C23" s="439"/>
      <c r="D23" s="439"/>
      <c r="E23" s="439"/>
      <c r="F23" s="440"/>
      <c r="G23" s="208"/>
      <c r="H23" s="209"/>
      <c r="I23" s="205">
        <f>+A23*G23*H23/100</f>
        <v>0</v>
      </c>
      <c r="J23" s="124"/>
      <c r="K23" s="210"/>
      <c r="L23" s="211"/>
      <c r="M23" s="211"/>
      <c r="N23" s="435"/>
      <c r="O23" s="436"/>
      <c r="P23" s="436"/>
      <c r="Q23" s="436"/>
      <c r="R23" s="437"/>
      <c r="S23" s="249"/>
      <c r="T23" s="123"/>
      <c r="U23" s="193">
        <f t="shared" si="0"/>
        <v>0</v>
      </c>
      <c r="V23" s="122">
        <f>+N23*T23*U23/100</f>
        <v>0</v>
      </c>
    </row>
    <row r="24" spans="1:21" ht="15.75" customHeight="1" hidden="1" thickTop="1">
      <c r="A24" s="198"/>
      <c r="B24" s="438"/>
      <c r="C24" s="439"/>
      <c r="D24" s="439"/>
      <c r="E24" s="439"/>
      <c r="F24" s="440"/>
      <c r="G24" s="199"/>
      <c r="H24" s="198"/>
      <c r="I24" s="200">
        <f>+A24*G24*H24</f>
        <v>0</v>
      </c>
      <c r="J24" s="65"/>
      <c r="K24" s="212"/>
      <c r="L24" s="213"/>
      <c r="M24" s="213"/>
      <c r="N24" s="435"/>
      <c r="O24" s="436"/>
      <c r="P24" s="436"/>
      <c r="Q24" s="436"/>
      <c r="R24" s="437"/>
      <c r="S24" s="249"/>
      <c r="T24" s="66"/>
      <c r="U24" s="193">
        <f t="shared" si="0"/>
        <v>0</v>
      </c>
    </row>
    <row r="25" spans="1:22" ht="33" customHeight="1" thickBot="1" thickTop="1">
      <c r="A25" s="198"/>
      <c r="B25" s="438"/>
      <c r="C25" s="439"/>
      <c r="D25" s="439"/>
      <c r="E25" s="439"/>
      <c r="F25" s="440"/>
      <c r="G25" s="203"/>
      <c r="H25" s="204"/>
      <c r="I25" s="200"/>
      <c r="J25" s="121"/>
      <c r="K25" s="206"/>
      <c r="L25" s="204"/>
      <c r="M25" s="204"/>
      <c r="N25" s="435"/>
      <c r="O25" s="436"/>
      <c r="P25" s="436"/>
      <c r="Q25" s="436"/>
      <c r="R25" s="437"/>
      <c r="S25" s="344"/>
      <c r="T25" s="118"/>
      <c r="U25" s="193">
        <f t="shared" si="0"/>
        <v>0</v>
      </c>
      <c r="V25" s="194"/>
    </row>
    <row r="26" spans="1:22" ht="27" customHeight="1" thickBot="1" thickTop="1">
      <c r="A26" s="125"/>
      <c r="B26" s="179"/>
      <c r="C26" s="179"/>
      <c r="D26" s="180"/>
      <c r="E26" s="179"/>
      <c r="F26" s="181"/>
      <c r="G26" s="128"/>
      <c r="H26" s="129"/>
      <c r="I26" s="130"/>
      <c r="J26" s="131"/>
      <c r="K26" s="126"/>
      <c r="L26" s="126"/>
      <c r="M26" s="126"/>
      <c r="N26" s="132" t="s">
        <v>506</v>
      </c>
      <c r="O26" s="38"/>
      <c r="P26" s="126"/>
      <c r="Q26" s="127"/>
      <c r="R26" s="38"/>
      <c r="S26" s="345">
        <f>SUM(S7:S25)</f>
        <v>0</v>
      </c>
      <c r="T26" s="221">
        <f>SUM(T7:T25)</f>
        <v>0</v>
      </c>
      <c r="U26" s="379"/>
      <c r="V26" s="195"/>
    </row>
    <row r="27" spans="1:20" ht="21" customHeight="1" thickTop="1">
      <c r="A27" s="247"/>
      <c r="D27" s="6" t="s">
        <v>59</v>
      </c>
      <c r="I27" s="40"/>
      <c r="O27" s="6"/>
      <c r="R27" s="39"/>
      <c r="T27" s="40"/>
    </row>
    <row r="28" spans="1:7" ht="21" customHeight="1">
      <c r="A28" s="51" t="s">
        <v>561</v>
      </c>
      <c r="D28" s="52"/>
      <c r="E28" s="52"/>
      <c r="F28" s="52"/>
      <c r="G28" s="67"/>
    </row>
    <row r="29" spans="1:9" ht="19.5" customHeight="1">
      <c r="A29" s="68" t="s">
        <v>562</v>
      </c>
      <c r="D29" s="52"/>
      <c r="E29" s="52"/>
      <c r="F29" s="52"/>
      <c r="G29" s="53"/>
      <c r="H29" s="31"/>
      <c r="I29" s="31"/>
    </row>
    <row r="30" spans="1:9" ht="19.5" customHeight="1">
      <c r="A30" s="68"/>
      <c r="D30" s="52"/>
      <c r="E30" s="52"/>
      <c r="F30" s="52"/>
      <c r="G30" s="53"/>
      <c r="H30" s="31"/>
      <c r="I30" s="31"/>
    </row>
    <row r="31" spans="1:14" ht="19.5" customHeight="1">
      <c r="A31" s="241" t="s">
        <v>486</v>
      </c>
      <c r="B31" s="238"/>
      <c r="C31" s="238"/>
      <c r="D31" s="239"/>
      <c r="E31" s="239"/>
      <c r="F31" s="239"/>
      <c r="G31" s="240"/>
      <c r="H31" s="238"/>
      <c r="I31" s="238"/>
      <c r="J31" s="238"/>
      <c r="K31" s="238"/>
      <c r="L31" s="238"/>
      <c r="M31" s="238"/>
      <c r="N31" s="238"/>
    </row>
    <row r="32" spans="1:11" ht="19.5" customHeight="1">
      <c r="A32" s="19"/>
      <c r="B32" s="19"/>
      <c r="C32" s="69"/>
      <c r="D32" s="54"/>
      <c r="E32" s="42"/>
      <c r="F32" s="70"/>
      <c r="G32" s="67"/>
      <c r="K32" s="69" t="s">
        <v>548</v>
      </c>
    </row>
    <row r="33" spans="1:9" ht="19.5" customHeight="1">
      <c r="A33" s="42"/>
      <c r="B33" s="42"/>
      <c r="D33" s="43"/>
      <c r="E33" s="44" t="s">
        <v>60</v>
      </c>
      <c r="F33" s="43"/>
      <c r="G33" s="45"/>
      <c r="H33" s="43"/>
      <c r="I33" s="43"/>
    </row>
    <row r="34" ht="22.5" customHeight="1"/>
    <row r="35" ht="15" customHeight="1">
      <c r="J35" s="43"/>
    </row>
    <row r="39" ht="15" hidden="1"/>
    <row r="40" ht="17.25" customHeight="1" hidden="1">
      <c r="B40" s="196" t="s">
        <v>361</v>
      </c>
    </row>
    <row r="41" spans="2:3" ht="17.25" customHeight="1" hidden="1">
      <c r="B41" s="196" t="s">
        <v>362</v>
      </c>
      <c r="C41" s="16" t="s">
        <v>499</v>
      </c>
    </row>
    <row r="42" spans="2:3" ht="17.25" customHeight="1" hidden="1">
      <c r="B42" s="196" t="s">
        <v>363</v>
      </c>
      <c r="C42" s="16" t="s">
        <v>500</v>
      </c>
    </row>
    <row r="43" ht="17.25" customHeight="1" hidden="1">
      <c r="B43" s="196" t="s">
        <v>364</v>
      </c>
    </row>
    <row r="44" ht="17.25" customHeight="1" hidden="1">
      <c r="B44" s="196" t="s">
        <v>365</v>
      </c>
    </row>
    <row r="45" ht="17.25" customHeight="1" hidden="1">
      <c r="B45" s="196" t="s">
        <v>366</v>
      </c>
    </row>
    <row r="46" ht="17.25" customHeight="1" hidden="1">
      <c r="B46" s="196" t="s">
        <v>367</v>
      </c>
    </row>
    <row r="47" ht="17.25" customHeight="1" hidden="1">
      <c r="B47" s="196" t="s">
        <v>368</v>
      </c>
    </row>
    <row r="48" ht="17.25" customHeight="1" hidden="1">
      <c r="B48" s="196" t="s">
        <v>369</v>
      </c>
    </row>
    <row r="49" ht="17.25" customHeight="1" hidden="1">
      <c r="B49" s="196" t="s">
        <v>370</v>
      </c>
    </row>
    <row r="50" ht="17.25" customHeight="1" hidden="1">
      <c r="B50" s="196" t="s">
        <v>371</v>
      </c>
    </row>
    <row r="51" ht="17.25" customHeight="1" hidden="1">
      <c r="B51" s="196" t="s">
        <v>372</v>
      </c>
    </row>
    <row r="52" ht="17.25" customHeight="1" hidden="1">
      <c r="B52" s="196" t="s">
        <v>373</v>
      </c>
    </row>
    <row r="53" ht="17.25" customHeight="1" hidden="1">
      <c r="B53" s="196" t="s">
        <v>374</v>
      </c>
    </row>
    <row r="54" ht="17.25" customHeight="1" hidden="1">
      <c r="B54" s="196" t="s">
        <v>375</v>
      </c>
    </row>
    <row r="55" ht="17.25" customHeight="1" hidden="1">
      <c r="B55" s="196" t="s">
        <v>376</v>
      </c>
    </row>
    <row r="56" ht="17.25" customHeight="1" hidden="1">
      <c r="B56" s="196" t="s">
        <v>377</v>
      </c>
    </row>
    <row r="57" ht="17.25" customHeight="1" hidden="1">
      <c r="B57" s="196" t="s">
        <v>378</v>
      </c>
    </row>
    <row r="58" ht="17.25" customHeight="1" hidden="1">
      <c r="B58" s="196" t="s">
        <v>379</v>
      </c>
    </row>
    <row r="59" ht="17.25" customHeight="1" hidden="1">
      <c r="B59" s="196" t="s">
        <v>380</v>
      </c>
    </row>
    <row r="60" ht="17.25" customHeight="1" hidden="1">
      <c r="B60" s="196" t="s">
        <v>381</v>
      </c>
    </row>
    <row r="61" ht="17.25" customHeight="1" hidden="1">
      <c r="B61" s="196" t="s">
        <v>382</v>
      </c>
    </row>
    <row r="62" ht="17.25" customHeight="1" hidden="1">
      <c r="B62" s="196" t="s">
        <v>383</v>
      </c>
    </row>
    <row r="63" ht="17.25" customHeight="1" hidden="1">
      <c r="B63" s="196" t="s">
        <v>384</v>
      </c>
    </row>
    <row r="64" ht="17.25" customHeight="1" hidden="1">
      <c r="B64" s="196" t="s">
        <v>385</v>
      </c>
    </row>
    <row r="65" ht="17.25" customHeight="1" hidden="1">
      <c r="B65" s="196" t="s">
        <v>386</v>
      </c>
    </row>
    <row r="66" ht="17.25" customHeight="1" hidden="1">
      <c r="B66" s="196" t="s">
        <v>387</v>
      </c>
    </row>
    <row r="67" ht="17.25" customHeight="1" hidden="1">
      <c r="B67" s="196" t="s">
        <v>388</v>
      </c>
    </row>
    <row r="68" ht="17.25" customHeight="1" hidden="1">
      <c r="B68" s="196" t="s">
        <v>389</v>
      </c>
    </row>
    <row r="69" ht="17.25" customHeight="1" hidden="1">
      <c r="B69" s="196" t="s">
        <v>390</v>
      </c>
    </row>
    <row r="70" ht="17.25" customHeight="1" hidden="1">
      <c r="B70" s="196" t="s">
        <v>391</v>
      </c>
    </row>
    <row r="71" ht="17.25" customHeight="1" hidden="1">
      <c r="B71" s="196" t="s">
        <v>392</v>
      </c>
    </row>
    <row r="72" ht="17.25" customHeight="1" hidden="1">
      <c r="B72" s="196" t="s">
        <v>393</v>
      </c>
    </row>
    <row r="73" ht="17.25" customHeight="1" hidden="1">
      <c r="B73" s="196" t="s">
        <v>394</v>
      </c>
    </row>
    <row r="74" ht="17.25" customHeight="1" hidden="1">
      <c r="B74" s="196" t="s">
        <v>395</v>
      </c>
    </row>
    <row r="75" ht="17.25" customHeight="1" hidden="1">
      <c r="B75" s="196" t="s">
        <v>396</v>
      </c>
    </row>
    <row r="76" ht="17.25" customHeight="1" hidden="1">
      <c r="B76" s="196" t="s">
        <v>397</v>
      </c>
    </row>
    <row r="77" ht="17.25" customHeight="1" hidden="1">
      <c r="B77" s="196" t="s">
        <v>398</v>
      </c>
    </row>
    <row r="78" ht="17.25" customHeight="1" hidden="1">
      <c r="B78" s="196" t="s">
        <v>399</v>
      </c>
    </row>
    <row r="79" ht="17.25" customHeight="1" hidden="1">
      <c r="B79" s="196" t="s">
        <v>400</v>
      </c>
    </row>
    <row r="80" ht="17.25" customHeight="1" hidden="1">
      <c r="B80" s="196" t="s">
        <v>401</v>
      </c>
    </row>
    <row r="81" ht="17.25" customHeight="1" hidden="1">
      <c r="B81" s="196" t="s">
        <v>402</v>
      </c>
    </row>
    <row r="82" ht="17.25" customHeight="1" hidden="1">
      <c r="B82" s="196" t="s">
        <v>403</v>
      </c>
    </row>
    <row r="83" ht="17.25" customHeight="1" hidden="1">
      <c r="B83" s="196" t="s">
        <v>404</v>
      </c>
    </row>
    <row r="84" ht="17.25" customHeight="1" hidden="1">
      <c r="B84" s="196" t="s">
        <v>405</v>
      </c>
    </row>
    <row r="85" ht="17.25" customHeight="1" hidden="1">
      <c r="B85" s="196" t="s">
        <v>569</v>
      </c>
    </row>
    <row r="86" ht="17.25" customHeight="1" hidden="1">
      <c r="B86" s="196" t="s">
        <v>406</v>
      </c>
    </row>
    <row r="87" ht="17.25" customHeight="1" hidden="1">
      <c r="B87" s="196" t="s">
        <v>407</v>
      </c>
    </row>
    <row r="88" ht="17.25" customHeight="1" hidden="1">
      <c r="B88" s="196" t="s">
        <v>408</v>
      </c>
    </row>
    <row r="89" ht="17.25" customHeight="1" hidden="1">
      <c r="B89" s="196" t="s">
        <v>409</v>
      </c>
    </row>
    <row r="90" ht="17.25" customHeight="1" hidden="1">
      <c r="B90" s="196" t="s">
        <v>410</v>
      </c>
    </row>
    <row r="91" ht="17.25" customHeight="1" hidden="1">
      <c r="B91" s="196" t="s">
        <v>411</v>
      </c>
    </row>
    <row r="92" ht="17.25" customHeight="1" hidden="1">
      <c r="B92" s="196" t="s">
        <v>412</v>
      </c>
    </row>
    <row r="93" ht="17.25" customHeight="1" hidden="1">
      <c r="B93" s="196" t="s">
        <v>413</v>
      </c>
    </row>
    <row r="94" ht="17.25" customHeight="1" hidden="1">
      <c r="B94" s="196" t="s">
        <v>414</v>
      </c>
    </row>
    <row r="95" ht="17.25" customHeight="1" hidden="1">
      <c r="B95" s="196" t="s">
        <v>415</v>
      </c>
    </row>
    <row r="96" ht="17.25" customHeight="1" hidden="1">
      <c r="B96" s="196" t="s">
        <v>416</v>
      </c>
    </row>
    <row r="97" ht="17.25" customHeight="1" hidden="1">
      <c r="B97" s="196" t="s">
        <v>417</v>
      </c>
    </row>
    <row r="98" ht="17.25" customHeight="1" hidden="1">
      <c r="B98" s="196" t="s">
        <v>418</v>
      </c>
    </row>
    <row r="99" ht="17.25" customHeight="1" hidden="1">
      <c r="B99" s="196" t="s">
        <v>419</v>
      </c>
    </row>
    <row r="100" ht="17.25" customHeight="1" hidden="1">
      <c r="B100" s="196" t="s">
        <v>420</v>
      </c>
    </row>
    <row r="101" ht="17.25" customHeight="1" hidden="1">
      <c r="B101" s="196" t="s">
        <v>421</v>
      </c>
    </row>
    <row r="102" ht="17.25" customHeight="1" hidden="1">
      <c r="B102" s="196" t="s">
        <v>422</v>
      </c>
    </row>
    <row r="103" ht="17.25" customHeight="1" hidden="1">
      <c r="B103" s="196" t="s">
        <v>423</v>
      </c>
    </row>
    <row r="104" ht="17.25" customHeight="1" hidden="1">
      <c r="B104" s="196" t="s">
        <v>424</v>
      </c>
    </row>
    <row r="105" ht="17.25" customHeight="1" hidden="1">
      <c r="B105" s="196" t="s">
        <v>425</v>
      </c>
    </row>
    <row r="106" ht="17.25" customHeight="1" hidden="1">
      <c r="B106" s="196" t="s">
        <v>426</v>
      </c>
    </row>
    <row r="107" ht="17.25" customHeight="1" hidden="1">
      <c r="B107" s="196" t="s">
        <v>427</v>
      </c>
    </row>
    <row r="108" ht="17.25" customHeight="1" hidden="1">
      <c r="B108" s="196" t="s">
        <v>428</v>
      </c>
    </row>
    <row r="109" ht="17.25" customHeight="1" hidden="1">
      <c r="B109" s="196" t="s">
        <v>429</v>
      </c>
    </row>
    <row r="110" ht="17.25" customHeight="1" hidden="1">
      <c r="B110" s="196" t="s">
        <v>430</v>
      </c>
    </row>
    <row r="111" ht="17.25" customHeight="1" hidden="1">
      <c r="B111" s="196" t="s">
        <v>431</v>
      </c>
    </row>
    <row r="112" ht="17.25" customHeight="1" hidden="1">
      <c r="B112" s="196" t="s">
        <v>432</v>
      </c>
    </row>
    <row r="113" ht="17.25" customHeight="1" hidden="1">
      <c r="B113" s="196" t="s">
        <v>433</v>
      </c>
    </row>
    <row r="114" ht="17.25" customHeight="1" hidden="1">
      <c r="B114" s="196" t="s">
        <v>434</v>
      </c>
    </row>
    <row r="115" ht="17.25" customHeight="1" hidden="1">
      <c r="B115" s="196" t="s">
        <v>435</v>
      </c>
    </row>
    <row r="116" ht="17.25" customHeight="1" hidden="1">
      <c r="B116" s="196" t="s">
        <v>436</v>
      </c>
    </row>
    <row r="117" ht="17.25" customHeight="1" hidden="1">
      <c r="B117" s="196" t="s">
        <v>437</v>
      </c>
    </row>
    <row r="118" ht="17.25" customHeight="1" hidden="1">
      <c r="B118" s="196" t="s">
        <v>438</v>
      </c>
    </row>
    <row r="119" ht="17.25" customHeight="1" hidden="1">
      <c r="B119" s="196" t="s">
        <v>439</v>
      </c>
    </row>
    <row r="120" ht="17.25" customHeight="1" hidden="1">
      <c r="B120" s="196" t="s">
        <v>440</v>
      </c>
    </row>
    <row r="121" ht="17.25" customHeight="1" hidden="1">
      <c r="B121" s="196" t="s">
        <v>441</v>
      </c>
    </row>
    <row r="122" ht="17.25" customHeight="1" hidden="1">
      <c r="B122" s="196" t="s">
        <v>442</v>
      </c>
    </row>
    <row r="123" ht="17.25" customHeight="1" hidden="1">
      <c r="B123" s="196" t="s">
        <v>443</v>
      </c>
    </row>
    <row r="124" ht="17.25" customHeight="1" hidden="1">
      <c r="B124" s="196" t="s">
        <v>444</v>
      </c>
    </row>
    <row r="125" ht="17.25" customHeight="1" hidden="1">
      <c r="B125" s="196" t="s">
        <v>445</v>
      </c>
    </row>
    <row r="126" ht="17.25" customHeight="1" hidden="1">
      <c r="B126" s="196" t="s">
        <v>446</v>
      </c>
    </row>
    <row r="127" ht="17.25" customHeight="1" hidden="1">
      <c r="B127" s="196" t="s">
        <v>447</v>
      </c>
    </row>
    <row r="128" ht="17.25" customHeight="1" hidden="1">
      <c r="B128" s="196" t="s">
        <v>448</v>
      </c>
    </row>
    <row r="129" ht="17.25" customHeight="1" hidden="1">
      <c r="B129" s="196" t="s">
        <v>449</v>
      </c>
    </row>
    <row r="130" ht="17.25" customHeight="1" hidden="1">
      <c r="B130" s="196" t="s">
        <v>450</v>
      </c>
    </row>
    <row r="131" ht="17.25" customHeight="1" hidden="1">
      <c r="B131" s="196" t="s">
        <v>451</v>
      </c>
    </row>
    <row r="132" ht="17.25" customHeight="1" hidden="1">
      <c r="B132" s="196" t="s">
        <v>452</v>
      </c>
    </row>
    <row r="133" ht="17.25" customHeight="1" hidden="1">
      <c r="B133" s="196" t="s">
        <v>453</v>
      </c>
    </row>
    <row r="134" ht="17.25" customHeight="1" hidden="1">
      <c r="B134" s="196" t="s">
        <v>454</v>
      </c>
    </row>
    <row r="135" ht="17.25" customHeight="1" hidden="1">
      <c r="B135" s="196" t="s">
        <v>455</v>
      </c>
    </row>
    <row r="136" ht="17.25" customHeight="1" hidden="1">
      <c r="B136" s="196" t="s">
        <v>456</v>
      </c>
    </row>
    <row r="137" ht="17.25" customHeight="1" hidden="1">
      <c r="B137" s="196" t="s">
        <v>457</v>
      </c>
    </row>
    <row r="138" ht="17.25" customHeight="1" hidden="1">
      <c r="B138" s="196" t="s">
        <v>458</v>
      </c>
    </row>
    <row r="139" ht="17.25" customHeight="1" hidden="1">
      <c r="B139" s="196" t="s">
        <v>459</v>
      </c>
    </row>
    <row r="140" ht="17.25" customHeight="1" hidden="1">
      <c r="B140" s="196" t="s">
        <v>460</v>
      </c>
    </row>
    <row r="141" ht="17.25" customHeight="1" hidden="1">
      <c r="B141" s="196" t="s">
        <v>461</v>
      </c>
    </row>
    <row r="142" ht="17.25" customHeight="1" hidden="1">
      <c r="B142" s="196" t="s">
        <v>462</v>
      </c>
    </row>
    <row r="143" ht="17.25" customHeight="1" hidden="1">
      <c r="B143" s="196" t="s">
        <v>463</v>
      </c>
    </row>
    <row r="144" ht="17.25" customHeight="1" hidden="1">
      <c r="B144" s="196" t="s">
        <v>464</v>
      </c>
    </row>
    <row r="145" ht="17.25" customHeight="1" hidden="1">
      <c r="B145" s="196" t="s">
        <v>465</v>
      </c>
    </row>
    <row r="146" ht="17.25" customHeight="1" hidden="1">
      <c r="B146" s="196" t="s">
        <v>466</v>
      </c>
    </row>
    <row r="147" ht="17.25" customHeight="1" hidden="1">
      <c r="B147" s="196" t="s">
        <v>467</v>
      </c>
    </row>
    <row r="148" ht="17.25" customHeight="1" hidden="1">
      <c r="B148" s="196" t="s">
        <v>468</v>
      </c>
    </row>
    <row r="149" ht="17.25" customHeight="1" hidden="1">
      <c r="B149" s="196" t="s">
        <v>469</v>
      </c>
    </row>
    <row r="150" ht="17.25" customHeight="1" hidden="1">
      <c r="B150" s="196" t="s">
        <v>470</v>
      </c>
    </row>
    <row r="151" ht="17.25" customHeight="1" hidden="1">
      <c r="B151" s="196" t="s">
        <v>471</v>
      </c>
    </row>
    <row r="152" ht="17.25" customHeight="1" hidden="1">
      <c r="B152" s="196" t="s">
        <v>472</v>
      </c>
    </row>
    <row r="153" ht="17.25" customHeight="1" hidden="1">
      <c r="B153" s="196" t="s">
        <v>473</v>
      </c>
    </row>
    <row r="154" ht="17.25" customHeight="1" hidden="1">
      <c r="B154" s="196" t="s">
        <v>474</v>
      </c>
    </row>
    <row r="155" ht="17.25" customHeight="1" hidden="1">
      <c r="B155" s="196" t="s">
        <v>475</v>
      </c>
    </row>
    <row r="156" ht="17.25" customHeight="1" hidden="1">
      <c r="B156" s="196" t="s">
        <v>476</v>
      </c>
    </row>
    <row r="157" ht="17.25" customHeight="1" hidden="1">
      <c r="B157" s="196" t="s">
        <v>477</v>
      </c>
    </row>
    <row r="158" ht="17.25" customHeight="1" hidden="1">
      <c r="B158" s="196" t="s">
        <v>478</v>
      </c>
    </row>
    <row r="159" ht="17.25" customHeight="1" hidden="1">
      <c r="B159" s="196" t="s">
        <v>479</v>
      </c>
    </row>
    <row r="160" ht="17.25" customHeight="1" hidden="1">
      <c r="B160" s="196" t="s">
        <v>480</v>
      </c>
    </row>
    <row r="161" ht="17.25" customHeight="1" hidden="1">
      <c r="B161" s="196" t="s">
        <v>481</v>
      </c>
    </row>
    <row r="162" ht="17.25" customHeight="1" hidden="1">
      <c r="B162" s="196" t="s">
        <v>482</v>
      </c>
    </row>
    <row r="163" ht="17.25" customHeight="1" hidden="1">
      <c r="B163" s="196" t="s">
        <v>483</v>
      </c>
    </row>
    <row r="164" ht="17.25" customHeight="1" hidden="1"/>
    <row r="165" ht="17.25" customHeight="1" hidden="1"/>
    <row r="166" ht="17.25" customHeight="1" hidden="1"/>
    <row r="167" ht="17.25" customHeight="1" hidden="1"/>
    <row r="168" ht="17.25" customHeight="1" hidden="1"/>
    <row r="169" ht="17.25" customHeight="1" hidden="1"/>
    <row r="170" ht="17.25" customHeight="1" hidden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</sheetData>
  <sheetProtection password="DFEA" sheet="1"/>
  <mergeCells count="41">
    <mergeCell ref="C6:F6"/>
    <mergeCell ref="B7:F7"/>
    <mergeCell ref="B8:F8"/>
    <mergeCell ref="N6:R6"/>
    <mergeCell ref="N7:R7"/>
    <mergeCell ref="N8:R8"/>
    <mergeCell ref="B13:F13"/>
    <mergeCell ref="B14:F14"/>
    <mergeCell ref="B15:F15"/>
    <mergeCell ref="B16:F16"/>
    <mergeCell ref="B9:F9"/>
    <mergeCell ref="B10:F10"/>
    <mergeCell ref="B11:F11"/>
    <mergeCell ref="B12:F12"/>
    <mergeCell ref="N15:R15"/>
    <mergeCell ref="N16:R16"/>
    <mergeCell ref="B25:F25"/>
    <mergeCell ref="B21:F21"/>
    <mergeCell ref="B22:F22"/>
    <mergeCell ref="B23:F23"/>
    <mergeCell ref="B24:F24"/>
    <mergeCell ref="N10:R10"/>
    <mergeCell ref="N11:R11"/>
    <mergeCell ref="N12:R12"/>
    <mergeCell ref="N25:R25"/>
    <mergeCell ref="B17:F17"/>
    <mergeCell ref="B18:F18"/>
    <mergeCell ref="B19:F19"/>
    <mergeCell ref="B20:F20"/>
    <mergeCell ref="N13:R13"/>
    <mergeCell ref="N14:R14"/>
    <mergeCell ref="C2:R2"/>
    <mergeCell ref="N21:R21"/>
    <mergeCell ref="N22:R22"/>
    <mergeCell ref="N23:R23"/>
    <mergeCell ref="N24:R24"/>
    <mergeCell ref="N17:R17"/>
    <mergeCell ref="N18:R18"/>
    <mergeCell ref="N19:R19"/>
    <mergeCell ref="N20:R20"/>
    <mergeCell ref="N9:R9"/>
  </mergeCells>
  <dataValidations count="8">
    <dataValidation type="whole" allowBlank="1" showInputMessage="1" showErrorMessage="1" error="# Of Pos. must be a number." sqref="A7:A8 A11:A25">
      <formula1>1</formula1>
      <formula2>199</formula2>
    </dataValidation>
    <dataValidation allowBlank="1" showInputMessage="1" showErrorMessage="1" error="Please select a Title code from the drop down button on the right side." sqref="B7:F25"/>
    <dataValidation type="list" allowBlank="1" showInputMessage="1" showErrorMessage="1" error="Please type Y or N" sqref="K11:K25 K7:K8">
      <formula1>$C$40:$C$42</formula1>
    </dataValidation>
    <dataValidation type="whole" allowBlank="1" showInputMessage="1" showErrorMessage="1" error="This is a currency field - Will not accept cents." sqref="G7:G25">
      <formula1>0</formula1>
      <formula2>999999</formula2>
    </dataValidation>
    <dataValidation type="whole" allowBlank="1" showInputMessage="1" showErrorMessage="1" error="# of months must be between 1 and 12" sqref="M7:M25">
      <formula1>1</formula1>
      <formula2>12</formula2>
    </dataValidation>
    <dataValidation type="whole" allowBlank="1" showInputMessage="1" showErrorMessage="1" error="This is a currency field - Will not accept cents." sqref="N7:N25">
      <formula1>1</formula1>
      <formula2>999999</formula2>
    </dataValidation>
    <dataValidation type="whole" allowBlank="1" showInputMessage="1" showErrorMessage="1" promptTitle="Please note:" prompt="Positions &amp; salaries for lines not being modified do not have to be listed." error="# Of Pos. must be a number." sqref="A9:A10">
      <formula1>1</formula1>
      <formula2>199</formula2>
    </dataValidation>
    <dataValidation type="list" allowBlank="1" showInputMessage="1" showErrorMessage="1" prompt="Please list all new salary lines after the existing salary lines." error="Please type Y or N" sqref="K9:K10">
      <formula1>$C$40:$C$42</formula1>
    </dataValidation>
  </dataValidations>
  <printOptions/>
  <pageMargins left="1.01" right="0.21" top="1" bottom="1" header="0.5" footer="0.5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63"/>
  <sheetViews>
    <sheetView showGridLines="0" showZeros="0" zoomScale="50" zoomScaleNormal="50" zoomScalePageLayoutView="0" workbookViewId="0" topLeftCell="B1">
      <selection activeCell="B2" sqref="B2:N2"/>
    </sheetView>
  </sheetViews>
  <sheetFormatPr defaultColWidth="14.7109375" defaultRowHeight="12.75"/>
  <cols>
    <col min="1" max="1" width="12.57421875" style="16" hidden="1" customWidth="1"/>
    <col min="2" max="3" width="16.421875" style="16" customWidth="1"/>
    <col min="4" max="4" width="25.140625" style="16" customWidth="1"/>
    <col min="5" max="5" width="61.00390625" style="16" hidden="1" customWidth="1"/>
    <col min="6" max="6" width="50.28125" style="16" hidden="1" customWidth="1"/>
    <col min="7" max="7" width="33.7109375" style="16" customWidth="1"/>
    <col min="8" max="8" width="15.140625" style="39" customWidth="1"/>
    <col min="9" max="9" width="14.7109375" style="16" hidden="1" customWidth="1"/>
    <col min="10" max="10" width="45.7109375" style="16" hidden="1" customWidth="1"/>
    <col min="11" max="11" width="12.421875" style="16" customWidth="1"/>
    <col min="12" max="12" width="27.28125" style="16" customWidth="1"/>
    <col min="13" max="13" width="12.28125" style="16" hidden="1" customWidth="1"/>
    <col min="14" max="14" width="14.7109375" style="16" customWidth="1"/>
    <col min="15" max="15" width="12.8515625" style="16" customWidth="1"/>
    <col min="16" max="16" width="7.7109375" style="16" customWidth="1"/>
    <col min="17" max="17" width="9.00390625" style="16" hidden="1" customWidth="1"/>
    <col min="18" max="18" width="16.00390625" style="16" hidden="1" customWidth="1"/>
    <col min="19" max="19" width="17.28125" style="16" hidden="1" customWidth="1"/>
    <col min="20" max="20" width="25.00390625" style="16" customWidth="1"/>
    <col min="21" max="21" width="0.13671875" style="16" hidden="1" customWidth="1"/>
    <col min="22" max="16384" width="14.7109375" style="16" customWidth="1"/>
  </cols>
  <sheetData>
    <row r="1" spans="1:20" ht="15.75">
      <c r="A1" s="21"/>
      <c r="B1" s="280"/>
      <c r="C1" s="22"/>
      <c r="D1" s="23"/>
      <c r="E1" s="23"/>
      <c r="F1" s="23"/>
      <c r="G1" s="23"/>
      <c r="H1" s="24"/>
      <c r="I1" s="25"/>
      <c r="J1" s="25"/>
      <c r="K1" s="21"/>
      <c r="L1" s="22"/>
      <c r="M1" s="22"/>
      <c r="N1" s="23"/>
      <c r="O1" s="23"/>
      <c r="P1" s="23"/>
      <c r="Q1" s="23"/>
      <c r="R1" s="24"/>
      <c r="S1" s="25"/>
      <c r="T1" s="25"/>
    </row>
    <row r="2" spans="2:20" ht="18.75" customHeight="1">
      <c r="B2" s="459" t="s">
        <v>579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6" t="s">
        <v>1</v>
      </c>
      <c r="P2" s="19"/>
      <c r="Q2" s="19"/>
      <c r="R2" s="27"/>
      <c r="S2" s="8" t="s">
        <v>1</v>
      </c>
      <c r="T2" s="223">
        <f>'Summary-Page 1'!G4</f>
        <v>0</v>
      </c>
    </row>
    <row r="3" spans="1:20" ht="23.25">
      <c r="A3" s="30"/>
      <c r="B3" s="55" t="s">
        <v>106</v>
      </c>
      <c r="C3" s="55"/>
      <c r="D3" s="32"/>
      <c r="E3" s="19"/>
      <c r="F3" s="19"/>
      <c r="G3" s="19"/>
      <c r="H3" s="27"/>
      <c r="I3" s="28"/>
      <c r="J3" s="29"/>
      <c r="K3" s="30"/>
      <c r="L3" s="31"/>
      <c r="M3" s="31"/>
      <c r="N3" s="8"/>
      <c r="O3" s="6" t="s">
        <v>3</v>
      </c>
      <c r="P3" s="19"/>
      <c r="Q3" s="19"/>
      <c r="R3" s="27"/>
      <c r="S3" s="8" t="s">
        <v>3</v>
      </c>
      <c r="T3" s="223">
        <f>'Summary-Page 1'!G5</f>
        <v>0</v>
      </c>
    </row>
    <row r="4" spans="2:20" ht="27" thickBot="1">
      <c r="B4" s="32" t="s">
        <v>507</v>
      </c>
      <c r="C4" s="32"/>
      <c r="D4" s="19"/>
      <c r="E4" s="19"/>
      <c r="F4" s="19"/>
      <c r="G4" s="19"/>
      <c r="H4" s="27"/>
      <c r="I4" s="33"/>
      <c r="J4" s="29"/>
      <c r="L4" s="8"/>
      <c r="M4" s="34"/>
      <c r="N4" s="19"/>
      <c r="O4" s="6" t="s">
        <v>107</v>
      </c>
      <c r="P4" s="19"/>
      <c r="Q4" s="19"/>
      <c r="R4" s="27"/>
      <c r="S4" s="8" t="s">
        <v>4</v>
      </c>
      <c r="T4" s="223">
        <f>'Summary-Page 1'!G6</f>
        <v>0</v>
      </c>
    </row>
    <row r="5" spans="1:21" ht="49.5" customHeight="1" thickBot="1" thickTop="1">
      <c r="A5" s="35"/>
      <c r="B5" s="102"/>
      <c r="C5" s="103"/>
      <c r="D5" s="104" t="s">
        <v>97</v>
      </c>
      <c r="E5" s="105"/>
      <c r="F5" s="105"/>
      <c r="G5" s="105"/>
      <c r="H5" s="106" t="s">
        <v>55</v>
      </c>
      <c r="I5" s="107"/>
      <c r="J5" s="108" t="s">
        <v>55</v>
      </c>
      <c r="K5" s="36" t="s">
        <v>96</v>
      </c>
      <c r="L5" s="109"/>
      <c r="M5" s="109"/>
      <c r="N5" s="110"/>
      <c r="O5" s="111"/>
      <c r="P5" s="111"/>
      <c r="Q5" s="111"/>
      <c r="R5" s="113"/>
      <c r="S5" s="114"/>
      <c r="T5" s="115"/>
      <c r="U5" s="115"/>
    </row>
    <row r="6" spans="1:22" ht="76.5" customHeight="1" thickBot="1" thickTop="1">
      <c r="A6" s="46" t="s">
        <v>56</v>
      </c>
      <c r="B6" s="46" t="s">
        <v>101</v>
      </c>
      <c r="C6" s="178" t="s">
        <v>56</v>
      </c>
      <c r="D6" s="447" t="s">
        <v>563</v>
      </c>
      <c r="E6" s="448"/>
      <c r="F6" s="448"/>
      <c r="G6" s="449"/>
      <c r="H6" s="47" t="s">
        <v>509</v>
      </c>
      <c r="I6" s="48" t="s">
        <v>84</v>
      </c>
      <c r="J6" s="49" t="s">
        <v>85</v>
      </c>
      <c r="K6" s="46" t="s">
        <v>497</v>
      </c>
      <c r="L6" s="46" t="s">
        <v>98</v>
      </c>
      <c r="M6" s="37" t="s">
        <v>92</v>
      </c>
      <c r="N6" s="450" t="s">
        <v>510</v>
      </c>
      <c r="O6" s="451"/>
      <c r="P6" s="451"/>
      <c r="Q6" s="452"/>
      <c r="R6" s="47" t="s">
        <v>93</v>
      </c>
      <c r="S6" s="48" t="s">
        <v>94</v>
      </c>
      <c r="T6" s="48" t="s">
        <v>100</v>
      </c>
      <c r="U6" s="48" t="s">
        <v>87</v>
      </c>
      <c r="V6" s="197"/>
    </row>
    <row r="7" spans="1:21" ht="33" customHeight="1" thickTop="1">
      <c r="A7" s="116"/>
      <c r="B7" s="202"/>
      <c r="C7" s="438"/>
      <c r="D7" s="439"/>
      <c r="E7" s="439"/>
      <c r="F7" s="439"/>
      <c r="G7" s="440"/>
      <c r="H7" s="214"/>
      <c r="I7" s="198"/>
      <c r="J7" s="200"/>
      <c r="K7" s="215"/>
      <c r="L7" s="250"/>
      <c r="M7" s="251"/>
      <c r="N7" s="453"/>
      <c r="O7" s="454"/>
      <c r="P7" s="455"/>
      <c r="Q7" s="186"/>
      <c r="R7" s="185"/>
      <c r="S7" s="185"/>
      <c r="T7" s="256">
        <f>L7+N7</f>
        <v>0</v>
      </c>
      <c r="U7" s="119"/>
    </row>
    <row r="8" spans="1:21" ht="33" customHeight="1">
      <c r="A8" s="120"/>
      <c r="B8" s="202"/>
      <c r="C8" s="438"/>
      <c r="D8" s="439"/>
      <c r="E8" s="439"/>
      <c r="F8" s="439"/>
      <c r="G8" s="440"/>
      <c r="H8" s="216"/>
      <c r="I8" s="204"/>
      <c r="J8" s="205"/>
      <c r="K8" s="217"/>
      <c r="L8" s="253"/>
      <c r="M8" s="252"/>
      <c r="N8" s="453"/>
      <c r="O8" s="454"/>
      <c r="P8" s="455"/>
      <c r="Q8" s="183"/>
      <c r="R8" s="184"/>
      <c r="S8" s="184"/>
      <c r="T8" s="257">
        <f>L8+N8</f>
        <v>0</v>
      </c>
      <c r="U8" s="122"/>
    </row>
    <row r="9" spans="1:21" ht="33" customHeight="1">
      <c r="A9" s="120"/>
      <c r="B9" s="202"/>
      <c r="C9" s="438"/>
      <c r="D9" s="439"/>
      <c r="E9" s="439"/>
      <c r="F9" s="439"/>
      <c r="G9" s="440"/>
      <c r="H9" s="216"/>
      <c r="I9" s="204"/>
      <c r="J9" s="205"/>
      <c r="K9" s="217"/>
      <c r="L9" s="253"/>
      <c r="M9" s="252"/>
      <c r="N9" s="453"/>
      <c r="O9" s="454"/>
      <c r="P9" s="455"/>
      <c r="Q9" s="183"/>
      <c r="R9" s="184"/>
      <c r="S9" s="184"/>
      <c r="T9" s="257">
        <f aca="true" t="shared" si="0" ref="T9:T24">L9+N9</f>
        <v>0</v>
      </c>
      <c r="U9" s="122"/>
    </row>
    <row r="10" spans="1:21" ht="33" customHeight="1">
      <c r="A10" s="120"/>
      <c r="B10" s="202"/>
      <c r="C10" s="438"/>
      <c r="D10" s="439"/>
      <c r="E10" s="439"/>
      <c r="F10" s="439"/>
      <c r="G10" s="440"/>
      <c r="H10" s="216"/>
      <c r="I10" s="204"/>
      <c r="J10" s="205"/>
      <c r="K10" s="217"/>
      <c r="L10" s="253"/>
      <c r="M10" s="252"/>
      <c r="N10" s="453"/>
      <c r="O10" s="454"/>
      <c r="P10" s="455"/>
      <c r="Q10" s="183"/>
      <c r="R10" s="184"/>
      <c r="S10" s="184"/>
      <c r="T10" s="257">
        <f t="shared" si="0"/>
        <v>0</v>
      </c>
      <c r="U10" s="122"/>
    </row>
    <row r="11" spans="1:21" ht="33" customHeight="1">
      <c r="A11" s="120"/>
      <c r="B11" s="202"/>
      <c r="C11" s="438"/>
      <c r="D11" s="439"/>
      <c r="E11" s="439"/>
      <c r="F11" s="439"/>
      <c r="G11" s="440"/>
      <c r="H11" s="216"/>
      <c r="I11" s="204"/>
      <c r="J11" s="205"/>
      <c r="K11" s="217"/>
      <c r="L11" s="253"/>
      <c r="M11" s="252"/>
      <c r="N11" s="453"/>
      <c r="O11" s="454"/>
      <c r="P11" s="455"/>
      <c r="Q11" s="183"/>
      <c r="R11" s="184"/>
      <c r="S11" s="184"/>
      <c r="T11" s="257">
        <f t="shared" si="0"/>
        <v>0</v>
      </c>
      <c r="U11" s="122"/>
    </row>
    <row r="12" spans="1:21" ht="33" customHeight="1">
      <c r="A12" s="120"/>
      <c r="B12" s="202"/>
      <c r="C12" s="438"/>
      <c r="D12" s="439"/>
      <c r="E12" s="439"/>
      <c r="F12" s="439"/>
      <c r="G12" s="440"/>
      <c r="H12" s="216"/>
      <c r="I12" s="204"/>
      <c r="J12" s="205"/>
      <c r="K12" s="217"/>
      <c r="L12" s="253"/>
      <c r="M12" s="252"/>
      <c r="N12" s="453"/>
      <c r="O12" s="454"/>
      <c r="P12" s="455"/>
      <c r="Q12" s="183"/>
      <c r="R12" s="184"/>
      <c r="S12" s="184"/>
      <c r="T12" s="257">
        <f t="shared" si="0"/>
        <v>0</v>
      </c>
      <c r="U12" s="122"/>
    </row>
    <row r="13" spans="1:21" ht="33" customHeight="1">
      <c r="A13" s="120"/>
      <c r="B13" s="202"/>
      <c r="C13" s="438"/>
      <c r="D13" s="439"/>
      <c r="E13" s="439"/>
      <c r="F13" s="439"/>
      <c r="G13" s="440"/>
      <c r="H13" s="216"/>
      <c r="I13" s="204"/>
      <c r="J13" s="205"/>
      <c r="K13" s="217"/>
      <c r="L13" s="253"/>
      <c r="M13" s="252"/>
      <c r="N13" s="453"/>
      <c r="O13" s="454"/>
      <c r="P13" s="455"/>
      <c r="Q13" s="183"/>
      <c r="R13" s="184"/>
      <c r="S13" s="184"/>
      <c r="T13" s="257">
        <f t="shared" si="0"/>
        <v>0</v>
      </c>
      <c r="U13" s="122"/>
    </row>
    <row r="14" spans="1:21" ht="33" customHeight="1">
      <c r="A14" s="120"/>
      <c r="B14" s="202"/>
      <c r="C14" s="438"/>
      <c r="D14" s="439"/>
      <c r="E14" s="439"/>
      <c r="F14" s="439"/>
      <c r="G14" s="440"/>
      <c r="H14" s="216"/>
      <c r="I14" s="204"/>
      <c r="J14" s="205"/>
      <c r="K14" s="217"/>
      <c r="L14" s="253"/>
      <c r="M14" s="252"/>
      <c r="N14" s="453"/>
      <c r="O14" s="454"/>
      <c r="P14" s="455"/>
      <c r="Q14" s="183"/>
      <c r="R14" s="184"/>
      <c r="S14" s="184"/>
      <c r="T14" s="257">
        <f t="shared" si="0"/>
        <v>0</v>
      </c>
      <c r="U14" s="122"/>
    </row>
    <row r="15" spans="1:21" ht="33" customHeight="1">
      <c r="A15" s="120"/>
      <c r="B15" s="202"/>
      <c r="C15" s="438"/>
      <c r="D15" s="439"/>
      <c r="E15" s="439"/>
      <c r="F15" s="439"/>
      <c r="G15" s="440"/>
      <c r="H15" s="216"/>
      <c r="I15" s="204"/>
      <c r="J15" s="205"/>
      <c r="K15" s="217"/>
      <c r="L15" s="253"/>
      <c r="M15" s="252"/>
      <c r="N15" s="453"/>
      <c r="O15" s="454"/>
      <c r="P15" s="455"/>
      <c r="Q15" s="183"/>
      <c r="R15" s="184"/>
      <c r="S15" s="184"/>
      <c r="T15" s="257">
        <f t="shared" si="0"/>
        <v>0</v>
      </c>
      <c r="U15" s="122"/>
    </row>
    <row r="16" spans="1:21" ht="33" customHeight="1">
      <c r="A16" s="120"/>
      <c r="B16" s="202"/>
      <c r="C16" s="438"/>
      <c r="D16" s="439"/>
      <c r="E16" s="439"/>
      <c r="F16" s="439"/>
      <c r="G16" s="440"/>
      <c r="H16" s="216"/>
      <c r="I16" s="204"/>
      <c r="J16" s="205"/>
      <c r="K16" s="217"/>
      <c r="L16" s="253"/>
      <c r="M16" s="252"/>
      <c r="N16" s="453"/>
      <c r="O16" s="454"/>
      <c r="P16" s="455"/>
      <c r="Q16" s="183"/>
      <c r="R16" s="184"/>
      <c r="S16" s="184"/>
      <c r="T16" s="257">
        <f t="shared" si="0"/>
        <v>0</v>
      </c>
      <c r="U16" s="122"/>
    </row>
    <row r="17" spans="1:21" ht="33" customHeight="1">
      <c r="A17" s="123"/>
      <c r="B17" s="202"/>
      <c r="C17" s="438"/>
      <c r="D17" s="439"/>
      <c r="E17" s="439"/>
      <c r="F17" s="439"/>
      <c r="G17" s="440"/>
      <c r="H17" s="218"/>
      <c r="I17" s="209"/>
      <c r="J17" s="205"/>
      <c r="K17" s="219"/>
      <c r="L17" s="253"/>
      <c r="M17" s="254"/>
      <c r="N17" s="453"/>
      <c r="O17" s="454"/>
      <c r="P17" s="455"/>
      <c r="Q17" s="188"/>
      <c r="R17" s="187"/>
      <c r="S17" s="184"/>
      <c r="T17" s="257">
        <f t="shared" si="0"/>
        <v>0</v>
      </c>
      <c r="U17" s="122"/>
    </row>
    <row r="18" spans="1:20" ht="33" customHeight="1" hidden="1" thickTop="1">
      <c r="A18" s="116"/>
      <c r="B18" s="202"/>
      <c r="C18" s="438"/>
      <c r="D18" s="439"/>
      <c r="E18" s="439"/>
      <c r="F18" s="439"/>
      <c r="G18" s="440"/>
      <c r="H18" s="214"/>
      <c r="I18" s="198"/>
      <c r="J18" s="200">
        <f>+B18*H18*I18</f>
        <v>0</v>
      </c>
      <c r="K18" s="220"/>
      <c r="L18" s="255"/>
      <c r="M18" s="255"/>
      <c r="N18" s="453"/>
      <c r="O18" s="454"/>
      <c r="P18" s="455"/>
      <c r="Q18" s="190"/>
      <c r="R18" s="189"/>
      <c r="S18" s="189"/>
      <c r="T18" s="257">
        <f t="shared" si="0"/>
        <v>0</v>
      </c>
    </row>
    <row r="19" spans="1:21" ht="33" customHeight="1">
      <c r="A19" s="120"/>
      <c r="B19" s="202"/>
      <c r="C19" s="438"/>
      <c r="D19" s="439"/>
      <c r="E19" s="439"/>
      <c r="F19" s="439"/>
      <c r="G19" s="440"/>
      <c r="H19" s="216"/>
      <c r="I19" s="204"/>
      <c r="J19" s="200"/>
      <c r="K19" s="217"/>
      <c r="L19" s="253"/>
      <c r="M19" s="253"/>
      <c r="N19" s="453"/>
      <c r="O19" s="454"/>
      <c r="P19" s="455"/>
      <c r="Q19" s="191"/>
      <c r="R19" s="184"/>
      <c r="S19" s="185"/>
      <c r="T19" s="257">
        <f t="shared" si="0"/>
        <v>0</v>
      </c>
      <c r="U19" s="194"/>
    </row>
    <row r="20" spans="1:21" ht="33" customHeight="1">
      <c r="A20" s="120"/>
      <c r="B20" s="202"/>
      <c r="C20" s="438"/>
      <c r="D20" s="439"/>
      <c r="E20" s="439"/>
      <c r="F20" s="439"/>
      <c r="G20" s="440"/>
      <c r="H20" s="216"/>
      <c r="I20" s="204"/>
      <c r="J20" s="200"/>
      <c r="K20" s="217"/>
      <c r="L20" s="253"/>
      <c r="M20" s="253"/>
      <c r="N20" s="453"/>
      <c r="O20" s="454"/>
      <c r="P20" s="455"/>
      <c r="Q20" s="191"/>
      <c r="R20" s="184"/>
      <c r="S20" s="185"/>
      <c r="T20" s="257">
        <f t="shared" si="0"/>
        <v>0</v>
      </c>
      <c r="U20" s="194"/>
    </row>
    <row r="21" spans="1:21" ht="33" customHeight="1">
      <c r="A21" s="120"/>
      <c r="B21" s="202"/>
      <c r="C21" s="438"/>
      <c r="D21" s="439"/>
      <c r="E21" s="439"/>
      <c r="F21" s="439"/>
      <c r="G21" s="440"/>
      <c r="H21" s="216"/>
      <c r="I21" s="204"/>
      <c r="J21" s="200"/>
      <c r="K21" s="217"/>
      <c r="L21" s="253"/>
      <c r="M21" s="253"/>
      <c r="N21" s="453"/>
      <c r="O21" s="454"/>
      <c r="P21" s="455"/>
      <c r="Q21" s="191"/>
      <c r="R21" s="184"/>
      <c r="S21" s="185"/>
      <c r="T21" s="257">
        <f t="shared" si="0"/>
        <v>0</v>
      </c>
      <c r="U21" s="194"/>
    </row>
    <row r="22" spans="1:21" ht="33" customHeight="1">
      <c r="A22" s="120"/>
      <c r="B22" s="202"/>
      <c r="C22" s="438"/>
      <c r="D22" s="439"/>
      <c r="E22" s="439"/>
      <c r="F22" s="439"/>
      <c r="G22" s="440"/>
      <c r="H22" s="216"/>
      <c r="I22" s="204"/>
      <c r="J22" s="200"/>
      <c r="K22" s="217"/>
      <c r="L22" s="253"/>
      <c r="M22" s="253"/>
      <c r="N22" s="453"/>
      <c r="O22" s="454"/>
      <c r="P22" s="455"/>
      <c r="Q22" s="191"/>
      <c r="R22" s="184"/>
      <c r="S22" s="185"/>
      <c r="T22" s="257">
        <f t="shared" si="0"/>
        <v>0</v>
      </c>
      <c r="U22" s="194"/>
    </row>
    <row r="23" spans="1:21" ht="33" customHeight="1">
      <c r="A23" s="120"/>
      <c r="B23" s="202"/>
      <c r="C23" s="438"/>
      <c r="D23" s="439"/>
      <c r="E23" s="439"/>
      <c r="F23" s="439"/>
      <c r="G23" s="440"/>
      <c r="H23" s="216"/>
      <c r="I23" s="204"/>
      <c r="J23" s="200"/>
      <c r="K23" s="217"/>
      <c r="L23" s="253"/>
      <c r="M23" s="253"/>
      <c r="N23" s="453"/>
      <c r="O23" s="454"/>
      <c r="P23" s="455"/>
      <c r="Q23" s="191"/>
      <c r="R23" s="184"/>
      <c r="S23" s="185"/>
      <c r="T23" s="257">
        <f t="shared" si="0"/>
        <v>0</v>
      </c>
      <c r="U23" s="194"/>
    </row>
    <row r="24" spans="1:21" ht="33" customHeight="1" thickBot="1">
      <c r="A24" s="120"/>
      <c r="B24" s="202"/>
      <c r="C24" s="438"/>
      <c r="D24" s="439"/>
      <c r="E24" s="439"/>
      <c r="F24" s="439"/>
      <c r="G24" s="440"/>
      <c r="H24" s="216"/>
      <c r="I24" s="204"/>
      <c r="J24" s="200"/>
      <c r="K24" s="217"/>
      <c r="L24" s="253"/>
      <c r="M24" s="253"/>
      <c r="N24" s="453"/>
      <c r="O24" s="454"/>
      <c r="P24" s="455"/>
      <c r="Q24" s="191"/>
      <c r="R24" s="184"/>
      <c r="S24" s="185"/>
      <c r="T24" s="257">
        <f t="shared" si="0"/>
        <v>0</v>
      </c>
      <c r="U24" s="194"/>
    </row>
    <row r="25" spans="1:21" ht="21" customHeight="1" thickBot="1" thickTop="1">
      <c r="A25" s="131"/>
      <c r="B25" s="125"/>
      <c r="C25" s="179"/>
      <c r="D25" s="179"/>
      <c r="E25" s="180"/>
      <c r="F25" s="179"/>
      <c r="G25" s="181"/>
      <c r="H25" s="128"/>
      <c r="I25" s="129"/>
      <c r="J25" s="130"/>
      <c r="K25" s="182"/>
      <c r="L25" s="132" t="s">
        <v>506</v>
      </c>
      <c r="M25" s="126"/>
      <c r="N25" s="456">
        <f>SUM(N7:S24)</f>
        <v>0</v>
      </c>
      <c r="O25" s="457"/>
      <c r="P25" s="458"/>
      <c r="Q25" s="258"/>
      <c r="R25" s="259"/>
      <c r="S25" s="260" t="s">
        <v>95</v>
      </c>
      <c r="T25" s="281"/>
      <c r="U25" s="195"/>
    </row>
    <row r="26" spans="2:19" ht="21" customHeight="1" thickTop="1">
      <c r="B26" s="247"/>
      <c r="E26" s="6" t="s">
        <v>59</v>
      </c>
      <c r="J26" s="40"/>
      <c r="N26" s="6"/>
      <c r="Q26" s="39"/>
      <c r="S26" s="40"/>
    </row>
    <row r="27" spans="2:8" ht="21" customHeight="1">
      <c r="B27" s="51" t="s">
        <v>565</v>
      </c>
      <c r="E27" s="52"/>
      <c r="F27" s="52"/>
      <c r="G27" s="52"/>
      <c r="H27" s="67"/>
    </row>
    <row r="28" spans="2:10" ht="19.5" customHeight="1">
      <c r="B28" s="68" t="s">
        <v>564</v>
      </c>
      <c r="E28" s="52"/>
      <c r="F28" s="52"/>
      <c r="G28" s="52"/>
      <c r="H28" s="53"/>
      <c r="I28" s="31"/>
      <c r="J28" s="31"/>
    </row>
    <row r="29" spans="2:10" ht="19.5" customHeight="1">
      <c r="B29" s="68"/>
      <c r="E29" s="52"/>
      <c r="F29" s="52"/>
      <c r="G29" s="52"/>
      <c r="H29" s="53"/>
      <c r="I29" s="31"/>
      <c r="J29" s="31"/>
    </row>
    <row r="30" spans="2:11" ht="19.5" customHeight="1">
      <c r="B30" s="241" t="s">
        <v>486</v>
      </c>
      <c r="C30" s="238"/>
      <c r="D30" s="238"/>
      <c r="E30" s="239"/>
      <c r="F30" s="239"/>
      <c r="G30" s="239"/>
      <c r="H30" s="240"/>
      <c r="K30" s="238"/>
    </row>
    <row r="31" spans="2:12" ht="19.5" customHeight="1">
      <c r="B31" s="19"/>
      <c r="C31" s="19"/>
      <c r="D31" s="69"/>
      <c r="E31" s="54"/>
      <c r="F31" s="42"/>
      <c r="G31" s="70"/>
      <c r="H31" s="67"/>
      <c r="L31" s="69" t="s">
        <v>549</v>
      </c>
    </row>
    <row r="32" spans="2:10" ht="19.5" customHeight="1">
      <c r="B32" s="42"/>
      <c r="C32" s="42"/>
      <c r="D32" s="19"/>
      <c r="E32" s="43"/>
      <c r="F32" s="44" t="s">
        <v>60</v>
      </c>
      <c r="G32" s="43"/>
      <c r="H32" s="45"/>
      <c r="I32" s="43"/>
      <c r="J32" s="43"/>
    </row>
    <row r="33" ht="22.5" customHeight="1"/>
    <row r="34" ht="15" customHeight="1">
      <c r="K34" s="43"/>
    </row>
    <row r="38" ht="15" hidden="1"/>
    <row r="39" ht="15" hidden="1"/>
    <row r="40" spans="2:3" ht="15.75" customHeight="1" hidden="1">
      <c r="B40" s="196" t="s">
        <v>361</v>
      </c>
      <c r="C40" s="196"/>
    </row>
    <row r="41" spans="2:3" ht="15.75" customHeight="1" hidden="1">
      <c r="B41" s="196" t="s">
        <v>362</v>
      </c>
      <c r="C41" s="196" t="s">
        <v>499</v>
      </c>
    </row>
    <row r="42" spans="2:3" ht="15.75" customHeight="1" hidden="1">
      <c r="B42" s="196" t="s">
        <v>363</v>
      </c>
      <c r="C42" s="196" t="s">
        <v>500</v>
      </c>
    </row>
    <row r="43" spans="2:3" ht="15.75" customHeight="1" hidden="1">
      <c r="B43" s="196" t="s">
        <v>364</v>
      </c>
      <c r="C43" s="196"/>
    </row>
    <row r="44" spans="2:3" ht="15.75" customHeight="1" hidden="1">
      <c r="B44" s="196" t="s">
        <v>365</v>
      </c>
      <c r="C44" s="196"/>
    </row>
    <row r="45" spans="2:3" ht="15.75" customHeight="1" hidden="1">
      <c r="B45" s="196" t="s">
        <v>366</v>
      </c>
      <c r="C45" s="196"/>
    </row>
    <row r="46" spans="2:3" ht="15.75" customHeight="1" hidden="1">
      <c r="B46" s="196" t="s">
        <v>367</v>
      </c>
      <c r="C46" s="196"/>
    </row>
    <row r="47" spans="2:3" ht="15.75" customHeight="1" hidden="1">
      <c r="B47" s="196" t="s">
        <v>368</v>
      </c>
      <c r="C47" s="196"/>
    </row>
    <row r="48" spans="2:3" ht="15.75" customHeight="1" hidden="1">
      <c r="B48" s="196" t="s">
        <v>369</v>
      </c>
      <c r="C48" s="196"/>
    </row>
    <row r="49" spans="2:3" ht="15.75" customHeight="1" hidden="1">
      <c r="B49" s="196" t="s">
        <v>370</v>
      </c>
      <c r="C49" s="196"/>
    </row>
    <row r="50" spans="2:3" ht="15.75" customHeight="1" hidden="1">
      <c r="B50" s="196" t="s">
        <v>371</v>
      </c>
      <c r="C50" s="196"/>
    </row>
    <row r="51" spans="2:3" ht="15.75" customHeight="1" hidden="1">
      <c r="B51" s="196" t="s">
        <v>372</v>
      </c>
      <c r="C51" s="196"/>
    </row>
    <row r="52" spans="2:3" ht="15.75" customHeight="1" hidden="1">
      <c r="B52" s="196" t="s">
        <v>373</v>
      </c>
      <c r="C52" s="196"/>
    </row>
    <row r="53" spans="2:3" ht="15.75" customHeight="1" hidden="1">
      <c r="B53" s="196" t="s">
        <v>374</v>
      </c>
      <c r="C53" s="196"/>
    </row>
    <row r="54" spans="2:3" ht="15.75" customHeight="1" hidden="1">
      <c r="B54" s="196" t="s">
        <v>375</v>
      </c>
      <c r="C54" s="196"/>
    </row>
    <row r="55" spans="2:3" ht="15.75" customHeight="1" hidden="1">
      <c r="B55" s="196" t="s">
        <v>376</v>
      </c>
      <c r="C55" s="196"/>
    </row>
    <row r="56" spans="2:3" ht="15.75" customHeight="1" hidden="1">
      <c r="B56" s="196" t="s">
        <v>377</v>
      </c>
      <c r="C56" s="196"/>
    </row>
    <row r="57" spans="2:3" ht="15.75" customHeight="1" hidden="1">
      <c r="B57" s="196" t="s">
        <v>378</v>
      </c>
      <c r="C57" s="196"/>
    </row>
    <row r="58" spans="2:3" ht="15.75" customHeight="1" hidden="1">
      <c r="B58" s="196" t="s">
        <v>379</v>
      </c>
      <c r="C58" s="196"/>
    </row>
    <row r="59" spans="2:3" ht="15.75" customHeight="1" hidden="1">
      <c r="B59" s="196" t="s">
        <v>380</v>
      </c>
      <c r="C59" s="196"/>
    </row>
    <row r="60" spans="2:3" ht="15.75" customHeight="1" hidden="1">
      <c r="B60" s="196" t="s">
        <v>381</v>
      </c>
      <c r="C60" s="196"/>
    </row>
    <row r="61" spans="2:3" ht="15.75" customHeight="1" hidden="1">
      <c r="B61" s="196" t="s">
        <v>382</v>
      </c>
      <c r="C61" s="196"/>
    </row>
    <row r="62" spans="2:3" ht="15.75" customHeight="1" hidden="1">
      <c r="B62" s="196" t="s">
        <v>383</v>
      </c>
      <c r="C62" s="196"/>
    </row>
    <row r="63" spans="2:3" ht="15.75" customHeight="1" hidden="1">
      <c r="B63" s="196" t="s">
        <v>384</v>
      </c>
      <c r="C63" s="196"/>
    </row>
    <row r="64" spans="2:3" ht="15.75" customHeight="1" hidden="1">
      <c r="B64" s="196" t="s">
        <v>385</v>
      </c>
      <c r="C64" s="196"/>
    </row>
    <row r="65" spans="2:3" ht="15.75" customHeight="1" hidden="1">
      <c r="B65" s="196" t="s">
        <v>386</v>
      </c>
      <c r="C65" s="196"/>
    </row>
    <row r="66" spans="2:3" ht="15.75" customHeight="1" hidden="1">
      <c r="B66" s="196" t="s">
        <v>387</v>
      </c>
      <c r="C66" s="196"/>
    </row>
    <row r="67" spans="2:3" ht="15.75" customHeight="1" hidden="1">
      <c r="B67" s="196" t="s">
        <v>388</v>
      </c>
      <c r="C67" s="196"/>
    </row>
    <row r="68" spans="2:3" ht="15.75" customHeight="1" hidden="1">
      <c r="B68" s="196" t="s">
        <v>389</v>
      </c>
      <c r="C68" s="196"/>
    </row>
    <row r="69" spans="2:3" ht="15.75" customHeight="1" hidden="1">
      <c r="B69" s="196" t="s">
        <v>390</v>
      </c>
      <c r="C69" s="196"/>
    </row>
    <row r="70" spans="2:3" ht="15.75" customHeight="1" hidden="1">
      <c r="B70" s="196" t="s">
        <v>391</v>
      </c>
      <c r="C70" s="196"/>
    </row>
    <row r="71" spans="2:3" ht="15.75" customHeight="1" hidden="1">
      <c r="B71" s="196" t="s">
        <v>392</v>
      </c>
      <c r="C71" s="196"/>
    </row>
    <row r="72" spans="2:3" ht="15.75" customHeight="1" hidden="1">
      <c r="B72" s="196" t="s">
        <v>393</v>
      </c>
      <c r="C72" s="196"/>
    </row>
    <row r="73" spans="2:3" ht="15.75" customHeight="1" hidden="1">
      <c r="B73" s="196" t="s">
        <v>394</v>
      </c>
      <c r="C73" s="196"/>
    </row>
    <row r="74" spans="2:3" ht="15.75" customHeight="1" hidden="1">
      <c r="B74" s="196" t="s">
        <v>395</v>
      </c>
      <c r="C74" s="196"/>
    </row>
    <row r="75" spans="2:3" ht="15.75" customHeight="1" hidden="1">
      <c r="B75" s="196" t="s">
        <v>396</v>
      </c>
      <c r="C75" s="196"/>
    </row>
    <row r="76" spans="2:3" ht="15.75" customHeight="1" hidden="1">
      <c r="B76" s="196" t="s">
        <v>397</v>
      </c>
      <c r="C76" s="196"/>
    </row>
    <row r="77" spans="2:3" ht="15.75" customHeight="1" hidden="1">
      <c r="B77" s="196" t="s">
        <v>398</v>
      </c>
      <c r="C77" s="196"/>
    </row>
    <row r="78" spans="2:3" ht="15.75" customHeight="1" hidden="1">
      <c r="B78" s="196" t="s">
        <v>399</v>
      </c>
      <c r="C78" s="196"/>
    </row>
    <row r="79" spans="2:3" ht="15.75" customHeight="1" hidden="1">
      <c r="B79" s="196" t="s">
        <v>400</v>
      </c>
      <c r="C79" s="196"/>
    </row>
    <row r="80" spans="2:3" ht="15.75" customHeight="1" hidden="1">
      <c r="B80" s="196" t="s">
        <v>401</v>
      </c>
      <c r="C80" s="196"/>
    </row>
    <row r="81" spans="2:3" ht="15.75" customHeight="1" hidden="1">
      <c r="B81" s="196" t="s">
        <v>402</v>
      </c>
      <c r="C81" s="196"/>
    </row>
    <row r="82" spans="2:3" ht="15.75" customHeight="1" hidden="1">
      <c r="B82" s="196" t="s">
        <v>403</v>
      </c>
      <c r="C82" s="196"/>
    </row>
    <row r="83" spans="2:3" ht="15.75" customHeight="1" hidden="1">
      <c r="B83" s="196" t="s">
        <v>404</v>
      </c>
      <c r="C83" s="196"/>
    </row>
    <row r="84" spans="2:3" ht="15.75" customHeight="1" hidden="1">
      <c r="B84" s="196" t="s">
        <v>405</v>
      </c>
      <c r="C84" s="196"/>
    </row>
    <row r="85" spans="2:3" ht="15.75" customHeight="1" hidden="1">
      <c r="B85" s="196" t="s">
        <v>569</v>
      </c>
      <c r="C85" s="196"/>
    </row>
    <row r="86" spans="2:3" ht="15.75" customHeight="1" hidden="1">
      <c r="B86" s="196" t="s">
        <v>406</v>
      </c>
      <c r="C86" s="196"/>
    </row>
    <row r="87" spans="2:3" ht="15.75" customHeight="1" hidden="1">
      <c r="B87" s="196" t="s">
        <v>407</v>
      </c>
      <c r="C87" s="196"/>
    </row>
    <row r="88" spans="2:3" ht="15.75" customHeight="1" hidden="1">
      <c r="B88" s="196" t="s">
        <v>408</v>
      </c>
      <c r="C88" s="196"/>
    </row>
    <row r="89" spans="2:3" ht="15.75" customHeight="1" hidden="1">
      <c r="B89" s="196" t="s">
        <v>409</v>
      </c>
      <c r="C89" s="196"/>
    </row>
    <row r="90" spans="2:3" ht="15.75" customHeight="1" hidden="1">
      <c r="B90" s="196" t="s">
        <v>410</v>
      </c>
      <c r="C90" s="196"/>
    </row>
    <row r="91" spans="2:3" ht="15.75" customHeight="1" hidden="1">
      <c r="B91" s="196" t="s">
        <v>411</v>
      </c>
      <c r="C91" s="196"/>
    </row>
    <row r="92" spans="2:3" ht="15.75" customHeight="1" hidden="1">
      <c r="B92" s="196" t="s">
        <v>412</v>
      </c>
      <c r="C92" s="196"/>
    </row>
    <row r="93" spans="2:3" ht="15.75" customHeight="1" hidden="1">
      <c r="B93" s="196" t="s">
        <v>413</v>
      </c>
      <c r="C93" s="196"/>
    </row>
    <row r="94" spans="2:3" ht="15.75" customHeight="1" hidden="1">
      <c r="B94" s="196" t="s">
        <v>414</v>
      </c>
      <c r="C94" s="196"/>
    </row>
    <row r="95" spans="2:3" ht="15.75" customHeight="1" hidden="1">
      <c r="B95" s="196" t="s">
        <v>415</v>
      </c>
      <c r="C95" s="196"/>
    </row>
    <row r="96" spans="2:3" ht="15.75" customHeight="1" hidden="1">
      <c r="B96" s="196" t="s">
        <v>416</v>
      </c>
      <c r="C96" s="196"/>
    </row>
    <row r="97" spans="2:3" ht="15.75" customHeight="1" hidden="1">
      <c r="B97" s="196" t="s">
        <v>417</v>
      </c>
      <c r="C97" s="196"/>
    </row>
    <row r="98" spans="2:3" ht="15.75" customHeight="1" hidden="1">
      <c r="B98" s="196" t="s">
        <v>418</v>
      </c>
      <c r="C98" s="196"/>
    </row>
    <row r="99" spans="2:3" ht="15.75" customHeight="1" hidden="1">
      <c r="B99" s="196" t="s">
        <v>419</v>
      </c>
      <c r="C99" s="196"/>
    </row>
    <row r="100" spans="2:3" ht="15.75" customHeight="1" hidden="1">
      <c r="B100" s="196" t="s">
        <v>420</v>
      </c>
      <c r="C100" s="196"/>
    </row>
    <row r="101" spans="2:3" ht="15.75" customHeight="1" hidden="1">
      <c r="B101" s="196" t="s">
        <v>421</v>
      </c>
      <c r="C101" s="196"/>
    </row>
    <row r="102" spans="2:3" ht="15.75" customHeight="1" hidden="1">
      <c r="B102" s="196" t="s">
        <v>422</v>
      </c>
      <c r="C102" s="196"/>
    </row>
    <row r="103" spans="2:3" ht="15.75" customHeight="1" hidden="1">
      <c r="B103" s="196" t="s">
        <v>423</v>
      </c>
      <c r="C103" s="196"/>
    </row>
    <row r="104" spans="2:3" ht="15.75" customHeight="1" hidden="1">
      <c r="B104" s="196" t="s">
        <v>424</v>
      </c>
      <c r="C104" s="196"/>
    </row>
    <row r="105" spans="2:3" ht="15.75" customHeight="1" hidden="1">
      <c r="B105" s="196" t="s">
        <v>425</v>
      </c>
      <c r="C105" s="196"/>
    </row>
    <row r="106" spans="2:3" ht="15.75" customHeight="1" hidden="1">
      <c r="B106" s="196" t="s">
        <v>426</v>
      </c>
      <c r="C106" s="196"/>
    </row>
    <row r="107" spans="2:3" ht="15.75" customHeight="1" hidden="1">
      <c r="B107" s="196" t="s">
        <v>427</v>
      </c>
      <c r="C107" s="196"/>
    </row>
    <row r="108" spans="2:3" ht="15.75" customHeight="1" hidden="1">
      <c r="B108" s="196" t="s">
        <v>428</v>
      </c>
      <c r="C108" s="196"/>
    </row>
    <row r="109" spans="2:3" ht="15.75" customHeight="1" hidden="1">
      <c r="B109" s="196" t="s">
        <v>429</v>
      </c>
      <c r="C109" s="196"/>
    </row>
    <row r="110" spans="2:3" ht="15.75" customHeight="1" hidden="1">
      <c r="B110" s="196" t="s">
        <v>430</v>
      </c>
      <c r="C110" s="196"/>
    </row>
    <row r="111" spans="2:3" ht="15.75" customHeight="1" hidden="1">
      <c r="B111" s="196" t="s">
        <v>431</v>
      </c>
      <c r="C111" s="196"/>
    </row>
    <row r="112" spans="2:3" ht="15.75" customHeight="1" hidden="1">
      <c r="B112" s="196" t="s">
        <v>432</v>
      </c>
      <c r="C112" s="196"/>
    </row>
    <row r="113" spans="2:3" ht="15.75" customHeight="1" hidden="1">
      <c r="B113" s="196" t="s">
        <v>433</v>
      </c>
      <c r="C113" s="196"/>
    </row>
    <row r="114" spans="2:3" ht="15.75" customHeight="1" hidden="1">
      <c r="B114" s="196" t="s">
        <v>434</v>
      </c>
      <c r="C114" s="196"/>
    </row>
    <row r="115" spans="2:3" ht="15.75" customHeight="1" hidden="1">
      <c r="B115" s="196" t="s">
        <v>435</v>
      </c>
      <c r="C115" s="196"/>
    </row>
    <row r="116" spans="2:3" ht="15.75" customHeight="1" hidden="1">
      <c r="B116" s="196" t="s">
        <v>436</v>
      </c>
      <c r="C116" s="196"/>
    </row>
    <row r="117" spans="2:3" ht="15.75" customHeight="1" hidden="1">
      <c r="B117" s="196" t="s">
        <v>437</v>
      </c>
      <c r="C117" s="196"/>
    </row>
    <row r="118" spans="2:3" ht="15.75" customHeight="1" hidden="1">
      <c r="B118" s="196" t="s">
        <v>438</v>
      </c>
      <c r="C118" s="196"/>
    </row>
    <row r="119" spans="2:3" ht="15.75" customHeight="1" hidden="1">
      <c r="B119" s="196" t="s">
        <v>439</v>
      </c>
      <c r="C119" s="196"/>
    </row>
    <row r="120" spans="2:3" ht="15.75" customHeight="1" hidden="1">
      <c r="B120" s="196" t="s">
        <v>440</v>
      </c>
      <c r="C120" s="196"/>
    </row>
    <row r="121" spans="2:3" ht="15.75" customHeight="1" hidden="1">
      <c r="B121" s="196" t="s">
        <v>441</v>
      </c>
      <c r="C121" s="196"/>
    </row>
    <row r="122" spans="2:3" ht="15.75" customHeight="1" hidden="1">
      <c r="B122" s="196" t="s">
        <v>442</v>
      </c>
      <c r="C122" s="196"/>
    </row>
    <row r="123" spans="2:3" ht="15.75" customHeight="1" hidden="1">
      <c r="B123" s="196" t="s">
        <v>443</v>
      </c>
      <c r="C123" s="196"/>
    </row>
    <row r="124" spans="2:3" ht="15.75" customHeight="1" hidden="1">
      <c r="B124" s="196" t="s">
        <v>444</v>
      </c>
      <c r="C124" s="196"/>
    </row>
    <row r="125" spans="2:3" ht="15.75" customHeight="1" hidden="1">
      <c r="B125" s="196" t="s">
        <v>445</v>
      </c>
      <c r="C125" s="196"/>
    </row>
    <row r="126" spans="2:3" ht="15.75" customHeight="1" hidden="1">
      <c r="B126" s="196" t="s">
        <v>446</v>
      </c>
      <c r="C126" s="196"/>
    </row>
    <row r="127" spans="2:3" ht="15.75" customHeight="1" hidden="1">
      <c r="B127" s="196" t="s">
        <v>447</v>
      </c>
      <c r="C127" s="196"/>
    </row>
    <row r="128" spans="2:3" ht="15.75" customHeight="1" hidden="1">
      <c r="B128" s="196" t="s">
        <v>448</v>
      </c>
      <c r="C128" s="196"/>
    </row>
    <row r="129" spans="2:3" ht="15.75" customHeight="1" hidden="1">
      <c r="B129" s="196" t="s">
        <v>449</v>
      </c>
      <c r="C129" s="196"/>
    </row>
    <row r="130" spans="2:3" ht="15.75" customHeight="1" hidden="1">
      <c r="B130" s="196" t="s">
        <v>450</v>
      </c>
      <c r="C130" s="196"/>
    </row>
    <row r="131" spans="2:3" ht="15.75" customHeight="1" hidden="1">
      <c r="B131" s="196" t="s">
        <v>451</v>
      </c>
      <c r="C131" s="196"/>
    </row>
    <row r="132" spans="2:3" ht="15.75" customHeight="1" hidden="1">
      <c r="B132" s="196" t="s">
        <v>452</v>
      </c>
      <c r="C132" s="196"/>
    </row>
    <row r="133" spans="2:3" ht="15.75" customHeight="1" hidden="1">
      <c r="B133" s="196" t="s">
        <v>453</v>
      </c>
      <c r="C133" s="196"/>
    </row>
    <row r="134" spans="2:3" ht="15.75" customHeight="1" hidden="1">
      <c r="B134" s="196" t="s">
        <v>454</v>
      </c>
      <c r="C134" s="196"/>
    </row>
    <row r="135" spans="2:3" ht="15.75" customHeight="1" hidden="1">
      <c r="B135" s="196" t="s">
        <v>455</v>
      </c>
      <c r="C135" s="196"/>
    </row>
    <row r="136" spans="2:3" ht="15.75" customHeight="1" hidden="1">
      <c r="B136" s="196" t="s">
        <v>456</v>
      </c>
      <c r="C136" s="196"/>
    </row>
    <row r="137" spans="2:3" ht="15.75" customHeight="1" hidden="1">
      <c r="B137" s="196" t="s">
        <v>457</v>
      </c>
      <c r="C137" s="196"/>
    </row>
    <row r="138" spans="2:3" ht="15.75" customHeight="1" hidden="1">
      <c r="B138" s="196" t="s">
        <v>458</v>
      </c>
      <c r="C138" s="196"/>
    </row>
    <row r="139" spans="2:3" ht="15.75" customHeight="1" hidden="1">
      <c r="B139" s="196" t="s">
        <v>459</v>
      </c>
      <c r="C139" s="196"/>
    </row>
    <row r="140" spans="2:3" ht="15.75" customHeight="1" hidden="1">
      <c r="B140" s="196" t="s">
        <v>460</v>
      </c>
      <c r="C140" s="196"/>
    </row>
    <row r="141" spans="2:3" ht="15.75" customHeight="1" hidden="1">
      <c r="B141" s="196" t="s">
        <v>461</v>
      </c>
      <c r="C141" s="196"/>
    </row>
    <row r="142" spans="2:3" ht="15.75" customHeight="1" hidden="1">
      <c r="B142" s="196" t="s">
        <v>462</v>
      </c>
      <c r="C142" s="196"/>
    </row>
    <row r="143" spans="2:3" ht="15.75" customHeight="1" hidden="1">
      <c r="B143" s="196" t="s">
        <v>463</v>
      </c>
      <c r="C143" s="196"/>
    </row>
    <row r="144" spans="2:3" ht="15.75" customHeight="1" hidden="1">
      <c r="B144" s="196" t="s">
        <v>464</v>
      </c>
      <c r="C144" s="196"/>
    </row>
    <row r="145" spans="2:3" ht="15.75" customHeight="1" hidden="1">
      <c r="B145" s="196" t="s">
        <v>465</v>
      </c>
      <c r="C145" s="196"/>
    </row>
    <row r="146" spans="2:3" ht="15.75" customHeight="1" hidden="1">
      <c r="B146" s="196" t="s">
        <v>466</v>
      </c>
      <c r="C146" s="196"/>
    </row>
    <row r="147" spans="2:3" ht="15.75" customHeight="1" hidden="1">
      <c r="B147" s="196" t="s">
        <v>467</v>
      </c>
      <c r="C147" s="196"/>
    </row>
    <row r="148" spans="2:3" ht="15.75" customHeight="1" hidden="1">
      <c r="B148" s="196" t="s">
        <v>468</v>
      </c>
      <c r="C148" s="196"/>
    </row>
    <row r="149" spans="2:3" ht="15.75" customHeight="1" hidden="1">
      <c r="B149" s="196" t="s">
        <v>469</v>
      </c>
      <c r="C149" s="196"/>
    </row>
    <row r="150" spans="2:3" ht="15.75" customHeight="1" hidden="1">
      <c r="B150" s="196" t="s">
        <v>470</v>
      </c>
      <c r="C150" s="196"/>
    </row>
    <row r="151" spans="2:3" ht="15.75" customHeight="1" hidden="1">
      <c r="B151" s="196" t="s">
        <v>471</v>
      </c>
      <c r="C151" s="196"/>
    </row>
    <row r="152" spans="2:3" ht="15.75" customHeight="1" hidden="1">
      <c r="B152" s="196" t="s">
        <v>472</v>
      </c>
      <c r="C152" s="196"/>
    </row>
    <row r="153" spans="2:3" ht="15.75" customHeight="1" hidden="1">
      <c r="B153" s="196" t="s">
        <v>473</v>
      </c>
      <c r="C153" s="196"/>
    </row>
    <row r="154" spans="2:3" ht="15.75" customHeight="1" hidden="1">
      <c r="B154" s="196" t="s">
        <v>474</v>
      </c>
      <c r="C154" s="196"/>
    </row>
    <row r="155" spans="2:3" ht="15.75" customHeight="1" hidden="1">
      <c r="B155" s="196" t="s">
        <v>475</v>
      </c>
      <c r="C155" s="196"/>
    </row>
    <row r="156" spans="2:3" ht="15.75" customHeight="1" hidden="1">
      <c r="B156" s="196" t="s">
        <v>476</v>
      </c>
      <c r="C156" s="196"/>
    </row>
    <row r="157" spans="2:3" ht="15.75" customHeight="1" hidden="1">
      <c r="B157" s="196" t="s">
        <v>477</v>
      </c>
      <c r="C157" s="196"/>
    </row>
    <row r="158" spans="2:3" ht="15.75" customHeight="1" hidden="1">
      <c r="B158" s="196" t="s">
        <v>478</v>
      </c>
      <c r="C158" s="196"/>
    </row>
    <row r="159" spans="2:3" ht="15.75" customHeight="1" hidden="1">
      <c r="B159" s="196" t="s">
        <v>479</v>
      </c>
      <c r="C159" s="196"/>
    </row>
    <row r="160" spans="2:3" ht="15.75" customHeight="1" hidden="1">
      <c r="B160" s="196" t="s">
        <v>480</v>
      </c>
      <c r="C160" s="196"/>
    </row>
    <row r="161" spans="2:3" ht="15.75" customHeight="1" hidden="1">
      <c r="B161" s="196" t="s">
        <v>481</v>
      </c>
      <c r="C161" s="196"/>
    </row>
    <row r="162" spans="2:3" ht="15.75" customHeight="1" hidden="1">
      <c r="B162" s="196" t="s">
        <v>482</v>
      </c>
      <c r="C162" s="196"/>
    </row>
    <row r="163" spans="2:3" ht="15.75" customHeight="1" hidden="1">
      <c r="B163" s="196" t="s">
        <v>483</v>
      </c>
      <c r="C163" s="196"/>
    </row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 password="DFEA" sheet="1"/>
  <mergeCells count="40">
    <mergeCell ref="B2:N2"/>
    <mergeCell ref="N24:P24"/>
    <mergeCell ref="N20:P20"/>
    <mergeCell ref="N21:P21"/>
    <mergeCell ref="N22:P22"/>
    <mergeCell ref="N23:P23"/>
    <mergeCell ref="N16:P16"/>
    <mergeCell ref="N17:P17"/>
    <mergeCell ref="C23:G23"/>
    <mergeCell ref="C24:G24"/>
    <mergeCell ref="N11:P11"/>
    <mergeCell ref="N12:P12"/>
    <mergeCell ref="N13:P13"/>
    <mergeCell ref="C22:G22"/>
    <mergeCell ref="C19:G19"/>
    <mergeCell ref="C20:G20"/>
    <mergeCell ref="N14:P14"/>
    <mergeCell ref="N15:P15"/>
    <mergeCell ref="C11:G11"/>
    <mergeCell ref="C17:G17"/>
    <mergeCell ref="C12:G12"/>
    <mergeCell ref="C13:G13"/>
    <mergeCell ref="C14:G14"/>
    <mergeCell ref="C15:G15"/>
    <mergeCell ref="C16:G16"/>
    <mergeCell ref="N25:P25"/>
    <mergeCell ref="C18:G18"/>
    <mergeCell ref="N18:P18"/>
    <mergeCell ref="N19:P19"/>
    <mergeCell ref="C21:G21"/>
    <mergeCell ref="C10:G10"/>
    <mergeCell ref="D6:G6"/>
    <mergeCell ref="N6:Q6"/>
    <mergeCell ref="C7:G7"/>
    <mergeCell ref="C8:G8"/>
    <mergeCell ref="C9:G9"/>
    <mergeCell ref="N7:P7"/>
    <mergeCell ref="N8:P8"/>
    <mergeCell ref="N9:P9"/>
    <mergeCell ref="N10:P10"/>
  </mergeCells>
  <dataValidations count="7">
    <dataValidation type="whole" allowBlank="1" showInputMessage="1" showErrorMessage="1" error="# Of Pos. must be a number." sqref="B7:B8 B11:B24">
      <formula1>1</formula1>
      <formula2>199</formula2>
    </dataValidation>
    <dataValidation allowBlank="1" showInputMessage="1" showErrorMessage="1" error="Please select a Title code from the drop down button on the right side." sqref="C7:G24"/>
    <dataValidation type="decimal" allowBlank="1" showInputMessage="1" showErrorMessage="1" error="Hourly rate is a currency field.&#10;" sqref="H7:H24">
      <formula1>0</formula1>
      <formula2>900</formula2>
    </dataValidation>
    <dataValidation type="list" allowBlank="1" showInputMessage="1" showErrorMessage="1" error="Please type Y or N" sqref="K7:K8 K11:K24">
      <formula1>$C$40:$C$42</formula1>
    </dataValidation>
    <dataValidation type="whole" allowBlank="1" showInputMessage="1" showErrorMessage="1" error="This is a currency field - Will not accept cents." sqref="L7:L24">
      <formula1>1</formula1>
      <formula2>999999</formula2>
    </dataValidation>
    <dataValidation type="whole" allowBlank="1" showInputMessage="1" showErrorMessage="1" promptTitle="Please note:" prompt="Positions &amp; salaries for lines not being modified do not have to be listed." error="# Of Pos. must be a number." sqref="B9:B10">
      <formula1>1</formula1>
      <formula2>199</formula2>
    </dataValidation>
    <dataValidation type="list" allowBlank="1" showInputMessage="1" showErrorMessage="1" prompt="Please list all new salary lines after the existing salary lines." error="Please type Y or N" sqref="K9:K10">
      <formula1>$C$40:$C$42</formula1>
    </dataValidation>
  </dataValidations>
  <printOptions/>
  <pageMargins left="1.36" right="0.27" top="1" bottom="1" header="0.5" footer="0.5"/>
  <pageSetup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67"/>
  <sheetViews>
    <sheetView showGridLines="0" showZeros="0" tabSelected="1" zoomScale="75" zoomScaleNormal="75" zoomScalePageLayoutView="0" workbookViewId="0" topLeftCell="A1">
      <selection activeCell="C22" sqref="C22"/>
    </sheetView>
  </sheetViews>
  <sheetFormatPr defaultColWidth="14.7109375" defaultRowHeight="12.75"/>
  <cols>
    <col min="1" max="1" width="8.7109375" style="96" customWidth="1"/>
    <col min="2" max="2" width="36.00390625" style="96" customWidth="1"/>
    <col min="3" max="3" width="43.7109375" style="96" customWidth="1"/>
    <col min="4" max="4" width="10.140625" style="96" customWidth="1"/>
    <col min="5" max="7" width="19.00390625" style="96" customWidth="1"/>
    <col min="8" max="16384" width="14.7109375" style="96" customWidth="1"/>
  </cols>
  <sheetData>
    <row r="1" spans="1:7" ht="15.75">
      <c r="A1" s="476" t="s">
        <v>580</v>
      </c>
      <c r="B1" s="476"/>
      <c r="C1" s="476"/>
      <c r="D1" s="476"/>
      <c r="E1" s="476"/>
      <c r="F1" s="476"/>
      <c r="G1" s="476"/>
    </row>
    <row r="2" spans="1:7" ht="9" customHeight="1">
      <c r="A2" s="71"/>
      <c r="B2" s="133"/>
      <c r="C2" s="133"/>
      <c r="D2" s="133"/>
      <c r="E2" s="133"/>
      <c r="F2" s="133"/>
      <c r="G2" s="133"/>
    </row>
    <row r="3" spans="6:7" ht="18.75">
      <c r="F3" s="6" t="s">
        <v>1</v>
      </c>
      <c r="G3" s="222">
        <f>'Summary-Page 1'!G4</f>
        <v>0</v>
      </c>
    </row>
    <row r="4" spans="6:7" ht="18.75">
      <c r="F4" s="6" t="s">
        <v>3</v>
      </c>
      <c r="G4" s="222">
        <f>'Summary-Page 1'!G5</f>
        <v>0</v>
      </c>
    </row>
    <row r="5" spans="6:7" ht="19.5" thickBot="1">
      <c r="F5" s="6" t="s">
        <v>107</v>
      </c>
      <c r="G5" s="302">
        <f>'Summary-Page 1'!G6</f>
        <v>0</v>
      </c>
    </row>
    <row r="6" spans="1:7" ht="22.5" customHeight="1">
      <c r="A6" s="6"/>
      <c r="E6" s="303" t="s">
        <v>19</v>
      </c>
      <c r="F6" s="304" t="s">
        <v>20</v>
      </c>
      <c r="G6" s="305" t="s">
        <v>61</v>
      </c>
    </row>
    <row r="7" spans="1:7" ht="22.5" customHeight="1" thickBot="1">
      <c r="A7" s="72"/>
      <c r="B7" s="73"/>
      <c r="C7" s="134"/>
      <c r="D7" s="134"/>
      <c r="E7" s="306" t="s">
        <v>24</v>
      </c>
      <c r="F7" s="74" t="s">
        <v>25</v>
      </c>
      <c r="G7" s="307" t="s">
        <v>24</v>
      </c>
    </row>
    <row r="8" spans="1:7" ht="22.5" customHeight="1" hidden="1">
      <c r="A8" s="135" t="s">
        <v>62</v>
      </c>
      <c r="B8" s="136"/>
      <c r="C8" s="136"/>
      <c r="D8" s="136"/>
      <c r="E8" s="308"/>
      <c r="F8" s="136"/>
      <c r="G8" s="309"/>
    </row>
    <row r="9" spans="2:7" ht="24" customHeight="1" hidden="1">
      <c r="B9" s="137"/>
      <c r="C9" s="137"/>
      <c r="D9" s="137"/>
      <c r="E9" s="310"/>
      <c r="F9" s="138"/>
      <c r="G9" s="311"/>
    </row>
    <row r="10" spans="1:7" ht="24.75" customHeight="1" hidden="1">
      <c r="A10" s="75"/>
      <c r="E10" s="312"/>
      <c r="F10" s="76"/>
      <c r="G10" s="313"/>
    </row>
    <row r="11" spans="1:7" ht="19.5" customHeight="1" thickTop="1">
      <c r="A11" s="56" t="s">
        <v>63</v>
      </c>
      <c r="B11" s="16"/>
      <c r="C11" s="16"/>
      <c r="D11" s="16"/>
      <c r="E11" s="314"/>
      <c r="F11" s="57"/>
      <c r="G11" s="315"/>
    </row>
    <row r="12" spans="1:7" ht="21" customHeight="1">
      <c r="A12" s="58" t="s">
        <v>64</v>
      </c>
      <c r="B12" s="6" t="s">
        <v>65</v>
      </c>
      <c r="C12" s="16"/>
      <c r="D12" s="16"/>
      <c r="E12" s="316"/>
      <c r="F12" s="261"/>
      <c r="G12" s="317">
        <f>E12+F12</f>
        <v>0</v>
      </c>
    </row>
    <row r="13" spans="1:7" ht="24.75" customHeight="1">
      <c r="A13" s="59"/>
      <c r="B13" s="59" t="s">
        <v>505</v>
      </c>
      <c r="C13" s="59"/>
      <c r="D13" s="59"/>
      <c r="E13" s="318"/>
      <c r="F13" s="77"/>
      <c r="G13" s="319"/>
    </row>
    <row r="14" spans="1:7" ht="24.75" customHeight="1">
      <c r="A14" s="351" t="s">
        <v>582</v>
      </c>
      <c r="B14" s="352"/>
      <c r="C14" s="353"/>
      <c r="D14" s="352"/>
      <c r="E14" s="326"/>
      <c r="F14" s="353"/>
      <c r="G14" s="354"/>
    </row>
    <row r="15" spans="1:7" ht="24.75" customHeight="1">
      <c r="A15" s="277" t="s">
        <v>503</v>
      </c>
      <c r="B15" s="273"/>
      <c r="C15" s="274"/>
      <c r="D15" s="273"/>
      <c r="E15" s="320"/>
      <c r="F15" s="279">
        <f>'Summary-Page 1'!G20*7.65%</f>
        <v>0</v>
      </c>
      <c r="G15" s="350"/>
    </row>
    <row r="16" spans="1:7" ht="24.75" customHeight="1" thickBot="1">
      <c r="A16" s="278" t="s">
        <v>504</v>
      </c>
      <c r="B16" s="275"/>
      <c r="C16" s="276"/>
      <c r="D16" s="275"/>
      <c r="E16" s="320"/>
      <c r="F16" s="279">
        <f>'Summary-Page 1'!G20*35%</f>
        <v>0</v>
      </c>
      <c r="G16" s="350"/>
    </row>
    <row r="17" spans="1:7" ht="21" customHeight="1">
      <c r="A17" s="56">
        <v>1300</v>
      </c>
      <c r="B17" s="6" t="s">
        <v>501</v>
      </c>
      <c r="C17" s="19"/>
      <c r="D17" s="19"/>
      <c r="E17" s="332"/>
      <c r="F17" s="333"/>
      <c r="G17" s="334">
        <f>E17</f>
        <v>0</v>
      </c>
    </row>
    <row r="18" spans="1:9" ht="24.75" customHeight="1">
      <c r="A18" s="16"/>
      <c r="B18" s="19"/>
      <c r="C18" s="295" t="s">
        <v>519</v>
      </c>
      <c r="D18" s="16"/>
      <c r="E18" s="321">
        <v>4.5</v>
      </c>
      <c r="F18" s="28" t="s">
        <v>66</v>
      </c>
      <c r="G18" s="322"/>
      <c r="H18" s="19"/>
      <c r="I18" s="19"/>
    </row>
    <row r="19" spans="1:9" ht="59.25" customHeight="1">
      <c r="A19" s="16"/>
      <c r="B19" s="19"/>
      <c r="C19" s="294" t="s">
        <v>585</v>
      </c>
      <c r="D19" s="41"/>
      <c r="E19" s="323"/>
      <c r="F19" s="60"/>
      <c r="G19" s="322"/>
      <c r="H19" s="19"/>
      <c r="I19" s="19"/>
    </row>
    <row r="20" spans="1:9" ht="22.5" customHeight="1" hidden="1">
      <c r="A20" s="139" t="s">
        <v>67</v>
      </c>
      <c r="B20" s="140"/>
      <c r="C20" s="140"/>
      <c r="D20" s="140"/>
      <c r="E20" s="324"/>
      <c r="F20" s="140"/>
      <c r="G20" s="325"/>
      <c r="H20" s="60"/>
      <c r="I20" s="60"/>
    </row>
    <row r="21" spans="1:7" ht="21" customHeight="1">
      <c r="A21" s="13" t="s">
        <v>31</v>
      </c>
      <c r="B21" s="3" t="s">
        <v>522</v>
      </c>
      <c r="D21" s="3"/>
      <c r="E21" s="342">
        <f>SUM(E24,E26,E28,E30,E32)+SUM('Additional Info-Page 6'!F10:F22)</f>
        <v>0</v>
      </c>
      <c r="F21" s="269">
        <f>SUM(F24,F26,F28,F30,F32)+SUM('Additional Info-Page 6'!G10:G22)</f>
        <v>0</v>
      </c>
      <c r="G21" s="317">
        <f>E21+F21</f>
        <v>0</v>
      </c>
    </row>
    <row r="22" spans="1:7" ht="18" customHeight="1">
      <c r="A22" s="13"/>
      <c r="B22" s="3"/>
      <c r="C22" s="378" t="s">
        <v>68</v>
      </c>
      <c r="D22" s="76"/>
      <c r="E22" s="402"/>
      <c r="F22" s="347"/>
      <c r="G22" s="348"/>
    </row>
    <row r="23" spans="1:7" ht="5.25" customHeight="1">
      <c r="A23" s="13"/>
      <c r="B23" s="76"/>
      <c r="C23" s="335"/>
      <c r="D23" s="76"/>
      <c r="E23" s="402"/>
      <c r="F23" s="347"/>
      <c r="G23" s="349"/>
    </row>
    <row r="24" spans="1:7" ht="21" customHeight="1">
      <c r="A24" s="96">
        <v>1</v>
      </c>
      <c r="B24" s="468"/>
      <c r="C24" s="469"/>
      <c r="D24" s="470"/>
      <c r="E24" s="316"/>
      <c r="F24" s="261"/>
      <c r="G24" s="317">
        <f>E24+F24</f>
        <v>0</v>
      </c>
    </row>
    <row r="25" spans="2:7" ht="7.5" customHeight="1">
      <c r="B25" s="77"/>
      <c r="C25" s="380"/>
      <c r="D25" s="297"/>
      <c r="E25" s="402"/>
      <c r="F25" s="347"/>
      <c r="G25" s="349"/>
    </row>
    <row r="26" spans="1:7" ht="18" customHeight="1">
      <c r="A26" s="96">
        <v>2</v>
      </c>
      <c r="B26" s="468"/>
      <c r="C26" s="469"/>
      <c r="D26" s="470"/>
      <c r="E26" s="316"/>
      <c r="F26" s="261"/>
      <c r="G26" s="317">
        <f>E26+F26</f>
        <v>0</v>
      </c>
    </row>
    <row r="27" spans="2:7" ht="7.5" customHeight="1">
      <c r="B27" s="148"/>
      <c r="C27" s="380"/>
      <c r="D27" s="297"/>
      <c r="E27" s="402"/>
      <c r="F27" s="347"/>
      <c r="G27" s="349"/>
    </row>
    <row r="28" spans="1:7" ht="18" customHeight="1">
      <c r="A28" s="96">
        <v>3</v>
      </c>
      <c r="B28" s="468"/>
      <c r="C28" s="469"/>
      <c r="D28" s="470"/>
      <c r="E28" s="316"/>
      <c r="F28" s="261"/>
      <c r="G28" s="317">
        <f>E28+F28</f>
        <v>0</v>
      </c>
    </row>
    <row r="29" spans="2:7" ht="7.5" customHeight="1">
      <c r="B29" s="148"/>
      <c r="C29" s="380"/>
      <c r="D29" s="297"/>
      <c r="E29" s="402"/>
      <c r="F29" s="347"/>
      <c r="G29" s="349"/>
    </row>
    <row r="30" spans="1:7" ht="18" customHeight="1">
      <c r="A30" s="96">
        <v>4</v>
      </c>
      <c r="B30" s="468"/>
      <c r="C30" s="469"/>
      <c r="D30" s="470"/>
      <c r="E30" s="316"/>
      <c r="F30" s="261"/>
      <c r="G30" s="317">
        <f>E30+F30</f>
        <v>0</v>
      </c>
    </row>
    <row r="31" spans="2:7" ht="7.5" customHeight="1">
      <c r="B31" s="148"/>
      <c r="C31" s="380"/>
      <c r="D31" s="297"/>
      <c r="E31" s="402"/>
      <c r="F31" s="347"/>
      <c r="G31" s="349"/>
    </row>
    <row r="32" spans="1:7" ht="18" customHeight="1">
      <c r="A32" s="96">
        <v>5</v>
      </c>
      <c r="B32" s="468"/>
      <c r="C32" s="469"/>
      <c r="D32" s="470"/>
      <c r="E32" s="316"/>
      <c r="F32" s="261"/>
      <c r="G32" s="317">
        <f>E32+F32</f>
        <v>0</v>
      </c>
    </row>
    <row r="33" spans="2:7" ht="7.5" customHeight="1">
      <c r="B33" s="331"/>
      <c r="C33" s="330"/>
      <c r="D33" s="297"/>
      <c r="E33" s="402"/>
      <c r="F33" s="347"/>
      <c r="G33" s="349"/>
    </row>
    <row r="34" spans="2:7" ht="18" customHeight="1">
      <c r="B34" s="331"/>
      <c r="C34" s="330"/>
      <c r="D34" s="297"/>
      <c r="E34" s="402"/>
      <c r="F34" s="347"/>
      <c r="G34" s="349"/>
    </row>
    <row r="35" spans="1:7" ht="18" customHeight="1">
      <c r="A35" s="13" t="s">
        <v>32</v>
      </c>
      <c r="B35" s="3" t="s">
        <v>521</v>
      </c>
      <c r="C35" s="300"/>
      <c r="D35" s="76"/>
      <c r="E35" s="343">
        <f>SUM(E37,E39,E41,E43,E45)+SUM('Additional Info-Page 6'!F26:F28)</f>
        <v>0</v>
      </c>
      <c r="F35" s="343">
        <f>SUM(F37,F39,F41,F43,F45)+SUM('Additional Info-Page 6'!G26:G28)</f>
        <v>0</v>
      </c>
      <c r="G35" s="343">
        <f>SUM(G37,G39,G41,G43,G45)+SUM('Additional Info-Page 6'!H26:H28)</f>
        <v>0</v>
      </c>
    </row>
    <row r="36" spans="1:7" ht="7.5" customHeight="1">
      <c r="A36" s="13"/>
      <c r="B36" s="474"/>
      <c r="C36" s="475"/>
      <c r="D36" s="475"/>
      <c r="E36" s="353"/>
      <c r="F36" s="77"/>
      <c r="G36" s="319"/>
    </row>
    <row r="37" spans="1:7" ht="18" customHeight="1">
      <c r="A37" s="96">
        <v>1</v>
      </c>
      <c r="B37" s="468"/>
      <c r="C37" s="469"/>
      <c r="D37" s="470"/>
      <c r="E37" s="316"/>
      <c r="F37" s="261"/>
      <c r="G37" s="317">
        <f>E37+F37</f>
        <v>0</v>
      </c>
    </row>
    <row r="38" spans="2:7" ht="7.5" customHeight="1">
      <c r="B38" s="77"/>
      <c r="C38" s="380"/>
      <c r="D38" s="297"/>
      <c r="E38" s="402"/>
      <c r="F38" s="347"/>
      <c r="G38" s="349"/>
    </row>
    <row r="39" spans="1:7" ht="18" customHeight="1">
      <c r="A39" s="96">
        <v>2</v>
      </c>
      <c r="B39" s="468"/>
      <c r="C39" s="469"/>
      <c r="D39" s="470"/>
      <c r="E39" s="316"/>
      <c r="F39" s="261"/>
      <c r="G39" s="317">
        <f>E39+F39</f>
        <v>0</v>
      </c>
    </row>
    <row r="40" spans="2:7" ht="7.5" customHeight="1">
      <c r="B40" s="403"/>
      <c r="C40" s="404"/>
      <c r="D40" s="405"/>
      <c r="E40" s="402"/>
      <c r="F40" s="347"/>
      <c r="G40" s="349"/>
    </row>
    <row r="41" spans="1:7" ht="18" customHeight="1">
      <c r="A41" s="96">
        <v>3</v>
      </c>
      <c r="B41" s="468"/>
      <c r="C41" s="469"/>
      <c r="D41" s="470"/>
      <c r="E41" s="316"/>
      <c r="F41" s="261"/>
      <c r="G41" s="317">
        <f>E41+F41</f>
        <v>0</v>
      </c>
    </row>
    <row r="42" spans="2:7" ht="7.5" customHeight="1">
      <c r="B42" s="148"/>
      <c r="C42" s="380"/>
      <c r="D42" s="297"/>
      <c r="E42" s="402"/>
      <c r="F42" s="347"/>
      <c r="G42" s="349"/>
    </row>
    <row r="43" spans="1:7" ht="18" customHeight="1">
      <c r="A43" s="96">
        <v>4</v>
      </c>
      <c r="B43" s="468"/>
      <c r="C43" s="469"/>
      <c r="D43" s="470"/>
      <c r="E43" s="316"/>
      <c r="F43" s="261"/>
      <c r="G43" s="317">
        <f>E43+F43</f>
        <v>0</v>
      </c>
    </row>
    <row r="44" spans="2:7" ht="7.5" customHeight="1">
      <c r="B44" s="148"/>
      <c r="C44" s="380"/>
      <c r="D44" s="297"/>
      <c r="E44" s="402"/>
      <c r="F44" s="347"/>
      <c r="G44" s="349"/>
    </row>
    <row r="45" spans="1:7" ht="18" customHeight="1">
      <c r="A45" s="96">
        <v>5</v>
      </c>
      <c r="B45" s="468"/>
      <c r="C45" s="469"/>
      <c r="D45" s="470"/>
      <c r="E45" s="383"/>
      <c r="F45" s="384"/>
      <c r="G45" s="407">
        <f>E45+F45</f>
        <v>0</v>
      </c>
    </row>
    <row r="46" spans="2:7" ht="18" customHeight="1" thickBot="1">
      <c r="B46" s="406"/>
      <c r="C46" s="398"/>
      <c r="D46" s="408"/>
      <c r="E46" s="409"/>
      <c r="F46" s="409"/>
      <c r="G46" s="410"/>
    </row>
    <row r="47" spans="1:7" ht="17.25" customHeight="1">
      <c r="A47" s="301">
        <v>2300</v>
      </c>
      <c r="B47" s="76" t="s">
        <v>568</v>
      </c>
      <c r="C47" s="300"/>
      <c r="D47" s="76"/>
      <c r="E47" s="412"/>
      <c r="F47" s="413"/>
      <c r="G47" s="414">
        <f>E47+F47</f>
        <v>0</v>
      </c>
    </row>
    <row r="48" spans="1:7" ht="11.25" customHeight="1">
      <c r="A48" s="300"/>
      <c r="B48" s="473"/>
      <c r="C48" s="469"/>
      <c r="D48" s="469"/>
      <c r="E48" s="415"/>
      <c r="F48" s="411"/>
      <c r="G48" s="416"/>
    </row>
    <row r="49" spans="1:7" ht="21" customHeight="1">
      <c r="A49" s="18"/>
      <c r="B49" s="473"/>
      <c r="C49" s="469"/>
      <c r="D49" s="469"/>
      <c r="E49" s="346"/>
      <c r="F49" s="347"/>
      <c r="G49" s="349"/>
    </row>
    <row r="50" spans="1:7" ht="20.25" customHeight="1" thickBot="1">
      <c r="A50" s="79"/>
      <c r="B50" s="466"/>
      <c r="C50" s="467"/>
      <c r="D50" s="467"/>
      <c r="E50" s="327"/>
      <c r="F50" s="328"/>
      <c r="G50" s="329"/>
    </row>
    <row r="51" spans="2:7" ht="13.5" customHeight="1">
      <c r="B51" s="298"/>
      <c r="C51" s="299"/>
      <c r="D51" s="297"/>
      <c r="E51" s="77"/>
      <c r="F51" s="77"/>
      <c r="G51" s="319"/>
    </row>
    <row r="52" spans="1:7" ht="20.25" customHeight="1">
      <c r="A52" s="13">
        <v>2400</v>
      </c>
      <c r="B52" s="394" t="s">
        <v>557</v>
      </c>
      <c r="C52" s="392" t="s">
        <v>556</v>
      </c>
      <c r="D52" s="393"/>
      <c r="E52" s="417">
        <f>SUM(E53:E58)</f>
        <v>0</v>
      </c>
      <c r="F52" s="417">
        <f>F53+F54+F55+F56+F57+F58</f>
        <v>0</v>
      </c>
      <c r="G52" s="381">
        <f>SUM(G53:G58)</f>
        <v>0</v>
      </c>
    </row>
    <row r="53" spans="1:7" ht="21" customHeight="1">
      <c r="A53" s="13">
        <v>1</v>
      </c>
      <c r="B53" s="399"/>
      <c r="C53" s="464"/>
      <c r="D53" s="465"/>
      <c r="E53" s="316"/>
      <c r="F53" s="261"/>
      <c r="G53" s="317">
        <f aca="true" t="shared" si="0" ref="G53:G58">E53+F53</f>
        <v>0</v>
      </c>
    </row>
    <row r="54" spans="1:7" ht="21" customHeight="1">
      <c r="A54" s="13">
        <v>2</v>
      </c>
      <c r="B54" s="399"/>
      <c r="C54" s="460"/>
      <c r="D54" s="461"/>
      <c r="E54" s="316"/>
      <c r="F54" s="261"/>
      <c r="G54" s="317">
        <f t="shared" si="0"/>
        <v>0</v>
      </c>
    </row>
    <row r="55" spans="1:7" ht="21" customHeight="1">
      <c r="A55" s="13">
        <v>3</v>
      </c>
      <c r="B55" s="401"/>
      <c r="C55" s="460"/>
      <c r="D55" s="461"/>
      <c r="E55" s="316"/>
      <c r="F55" s="261"/>
      <c r="G55" s="317">
        <f t="shared" si="0"/>
        <v>0</v>
      </c>
    </row>
    <row r="56" spans="1:7" ht="20.25" customHeight="1">
      <c r="A56" s="301">
        <v>4</v>
      </c>
      <c r="B56" s="399"/>
      <c r="C56" s="464"/>
      <c r="D56" s="465"/>
      <c r="E56" s="316"/>
      <c r="F56" s="261"/>
      <c r="G56" s="317">
        <f t="shared" si="0"/>
        <v>0</v>
      </c>
    </row>
    <row r="57" spans="1:7" ht="20.25" customHeight="1">
      <c r="A57" s="301">
        <v>5</v>
      </c>
      <c r="B57" s="399"/>
      <c r="C57" s="460"/>
      <c r="D57" s="461"/>
      <c r="E57" s="383"/>
      <c r="F57" s="384"/>
      <c r="G57" s="317">
        <f t="shared" si="0"/>
        <v>0</v>
      </c>
    </row>
    <row r="58" spans="1:7" ht="21" customHeight="1" thickBot="1">
      <c r="A58" s="13">
        <v>6</v>
      </c>
      <c r="B58" s="400"/>
      <c r="C58" s="462"/>
      <c r="D58" s="463"/>
      <c r="E58" s="388"/>
      <c r="F58" s="389"/>
      <c r="G58" s="317">
        <f t="shared" si="0"/>
        <v>0</v>
      </c>
    </row>
    <row r="59" spans="1:7" ht="13.5" customHeight="1" thickBot="1">
      <c r="A59" s="13"/>
      <c r="B59" s="471"/>
      <c r="C59" s="472"/>
      <c r="D59" s="472"/>
      <c r="E59" s="390"/>
      <c r="F59" s="391"/>
      <c r="G59" s="391"/>
    </row>
    <row r="60" spans="1:7" ht="20.25" customHeight="1">
      <c r="A60" s="13">
        <v>2500</v>
      </c>
      <c r="B60" s="296" t="s">
        <v>523</v>
      </c>
      <c r="C60" s="141"/>
      <c r="D60" s="296"/>
      <c r="E60" s="385"/>
      <c r="F60" s="386"/>
      <c r="G60" s="387">
        <f>E60+F60</f>
        <v>0</v>
      </c>
    </row>
    <row r="61" spans="2:7" ht="21" customHeight="1">
      <c r="B61" s="466"/>
      <c r="C61" s="467"/>
      <c r="D61" s="467"/>
      <c r="E61" s="346"/>
      <c r="F61" s="347"/>
      <c r="G61" s="349"/>
    </row>
    <row r="62" spans="1:7" ht="21" customHeight="1">
      <c r="A62" s="18"/>
      <c r="B62" s="466"/>
      <c r="C62" s="467"/>
      <c r="D62" s="467"/>
      <c r="E62" s="346"/>
      <c r="F62" s="347"/>
      <c r="G62" s="349"/>
    </row>
    <row r="63" spans="1:7" ht="20.25" customHeight="1" thickBot="1">
      <c r="A63" s="79"/>
      <c r="B63" s="466"/>
      <c r="C63" s="467"/>
      <c r="D63" s="467"/>
      <c r="E63" s="327"/>
      <c r="F63" s="328"/>
      <c r="G63" s="329"/>
    </row>
    <row r="64" spans="1:5" ht="22.5" customHeight="1">
      <c r="A64" s="234" t="s">
        <v>487</v>
      </c>
      <c r="B64" s="235"/>
      <c r="C64" s="397"/>
      <c r="D64" s="235"/>
      <c r="E64" s="235"/>
    </row>
    <row r="65" ht="18" customHeight="1">
      <c r="B65" s="80" t="s">
        <v>566</v>
      </c>
    </row>
    <row r="66" spans="2:6" ht="24.75" customHeight="1">
      <c r="B66" s="395"/>
      <c r="C66" s="396"/>
      <c r="D66" s="396"/>
      <c r="E66" s="396"/>
      <c r="F66" s="396"/>
    </row>
    <row r="67" ht="24.75" customHeight="1">
      <c r="C67" s="69" t="s">
        <v>550</v>
      </c>
    </row>
    <row r="68" ht="24.75" customHeight="1"/>
    <row r="69" ht="24.75" customHeight="1"/>
  </sheetData>
  <sheetProtection password="DFEA" sheet="1"/>
  <mergeCells count="25">
    <mergeCell ref="B41:D41"/>
    <mergeCell ref="B36:D36"/>
    <mergeCell ref="B43:D43"/>
    <mergeCell ref="B24:D24"/>
    <mergeCell ref="B26:D26"/>
    <mergeCell ref="A1:G1"/>
    <mergeCell ref="B28:D28"/>
    <mergeCell ref="B30:D30"/>
    <mergeCell ref="B39:D39"/>
    <mergeCell ref="B63:D63"/>
    <mergeCell ref="B45:D45"/>
    <mergeCell ref="B61:D61"/>
    <mergeCell ref="B59:D59"/>
    <mergeCell ref="B32:D32"/>
    <mergeCell ref="B37:D37"/>
    <mergeCell ref="B49:D49"/>
    <mergeCell ref="B50:D50"/>
    <mergeCell ref="B62:D62"/>
    <mergeCell ref="B48:D48"/>
    <mergeCell ref="C57:D57"/>
    <mergeCell ref="C58:D58"/>
    <mergeCell ref="C53:D53"/>
    <mergeCell ref="C54:D54"/>
    <mergeCell ref="C55:D55"/>
    <mergeCell ref="C56:D56"/>
  </mergeCells>
  <dataValidations count="3">
    <dataValidation allowBlank="1" showInputMessage="1" showErrorMessage="1" error="This is a currency field, and does not accept cents." sqref="E52 F52:G62 F21:G35 G17 F12:G12 E21 E35 F37:G49"/>
    <dataValidation type="whole" allowBlank="1" showInputMessage="1" showErrorMessage="1" error="This is a currency field - Will not accept cents." sqref="E53:E62 E22:E34 E12 E17 E37:E49">
      <formula1>1</formula1>
      <formula2>3000000</formula2>
    </dataValidation>
    <dataValidation type="whole" allowBlank="1" showInputMessage="1" showErrorMessage="1" error="This is a currency field, and does not accept cents." sqref="F17">
      <formula1>1</formula1>
      <formula2>500000</formula2>
    </dataValidation>
  </dataValidations>
  <printOptions/>
  <pageMargins left="0.75" right="0.25" top="0.74" bottom="0.83" header="0.5" footer="0.5"/>
  <pageSetup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63"/>
  <sheetViews>
    <sheetView showGridLines="0" showZeros="0" zoomScale="75" zoomScaleNormal="75" zoomScalePageLayoutView="0" workbookViewId="0" topLeftCell="A1">
      <selection activeCell="E37" sqref="E37"/>
    </sheetView>
  </sheetViews>
  <sheetFormatPr defaultColWidth="14.7109375" defaultRowHeight="12.75"/>
  <cols>
    <col min="1" max="1" width="6.140625" style="96" customWidth="1"/>
    <col min="2" max="2" width="14.7109375" style="96" customWidth="1"/>
    <col min="3" max="3" width="39.57421875" style="96" customWidth="1"/>
    <col min="4" max="4" width="6.00390625" style="96" customWidth="1"/>
    <col min="5" max="6" width="21.7109375" style="96" customWidth="1"/>
    <col min="7" max="7" width="20.7109375" style="96" customWidth="1"/>
    <col min="8" max="16384" width="14.7109375" style="96" customWidth="1"/>
  </cols>
  <sheetData>
    <row r="1" spans="1:7" ht="19.5" customHeight="1">
      <c r="A1" s="477" t="s">
        <v>580</v>
      </c>
      <c r="B1" s="477"/>
      <c r="C1" s="477"/>
      <c r="D1" s="477"/>
      <c r="E1" s="477"/>
      <c r="F1" s="477"/>
      <c r="G1" s="477"/>
    </row>
    <row r="2" spans="1:7" ht="19.5" customHeight="1">
      <c r="A2" s="142"/>
      <c r="B2" s="79"/>
      <c r="C2" s="94"/>
      <c r="D2" s="94"/>
      <c r="E2" s="94"/>
      <c r="F2" s="94"/>
      <c r="G2" s="94"/>
    </row>
    <row r="3" spans="6:7" ht="16.5" customHeight="1">
      <c r="F3" s="3" t="s">
        <v>1</v>
      </c>
      <c r="G3" s="222">
        <f>'Summary-Page 1'!G4</f>
        <v>0</v>
      </c>
    </row>
    <row r="4" spans="6:7" ht="16.5" customHeight="1">
      <c r="F4" s="3" t="s">
        <v>3</v>
      </c>
      <c r="G4" s="222">
        <f>'Summary-Page 1'!G5</f>
        <v>0</v>
      </c>
    </row>
    <row r="5" spans="6:7" ht="16.5" customHeight="1">
      <c r="F5" s="3" t="s">
        <v>107</v>
      </c>
      <c r="G5" s="222">
        <f>'Summary-Page 1'!G6</f>
        <v>0</v>
      </c>
    </row>
    <row r="6" ht="13.5" thickBot="1"/>
    <row r="7" spans="5:7" ht="19.5" customHeight="1" thickTop="1">
      <c r="E7" s="81" t="s">
        <v>19</v>
      </c>
      <c r="F7" s="82" t="s">
        <v>20</v>
      </c>
      <c r="G7" s="83" t="s">
        <v>69</v>
      </c>
    </row>
    <row r="8" spans="1:7" ht="19.5" customHeight="1" thickBot="1">
      <c r="A8" s="134"/>
      <c r="B8" s="134"/>
      <c r="C8" s="134"/>
      <c r="D8" s="134"/>
      <c r="E8" s="84" t="s">
        <v>24</v>
      </c>
      <c r="F8" s="85" t="s">
        <v>70</v>
      </c>
      <c r="G8" s="86" t="s">
        <v>71</v>
      </c>
    </row>
    <row r="9" spans="1:7" ht="14.25" customHeight="1" thickTop="1">
      <c r="A9" s="75" t="s">
        <v>72</v>
      </c>
      <c r="B9" s="87"/>
      <c r="C9" s="87"/>
      <c r="D9" s="87"/>
      <c r="E9" s="88"/>
      <c r="F9" s="143"/>
      <c r="G9" s="144"/>
    </row>
    <row r="10" spans="1:7" ht="17.25" hidden="1" thickBot="1" thickTop="1">
      <c r="A10" s="89" t="s">
        <v>36</v>
      </c>
      <c r="B10" s="90"/>
      <c r="C10" s="90"/>
      <c r="D10" s="90"/>
      <c r="E10" s="145"/>
      <c r="F10" s="90"/>
      <c r="G10" s="146"/>
    </row>
    <row r="11" spans="1:7" s="101" customFormat="1" ht="15.75">
      <c r="A11" s="96"/>
      <c r="B11" s="3"/>
      <c r="C11" s="3"/>
      <c r="D11" s="96"/>
      <c r="E11" s="147"/>
      <c r="F11" s="148"/>
      <c r="G11" s="149"/>
    </row>
    <row r="12" spans="1:7" s="101" customFormat="1" ht="18.75">
      <c r="A12" s="13" t="s">
        <v>37</v>
      </c>
      <c r="B12" s="3" t="s">
        <v>73</v>
      </c>
      <c r="C12" s="96"/>
      <c r="D12" s="96"/>
      <c r="E12" s="270"/>
      <c r="F12" s="262"/>
      <c r="G12" s="263">
        <f>E12+F12</f>
        <v>0</v>
      </c>
    </row>
    <row r="13" spans="2:7" s="101" customFormat="1" ht="15">
      <c r="B13" s="101" t="s">
        <v>74</v>
      </c>
      <c r="E13" s="147"/>
      <c r="F13" s="148"/>
      <c r="G13" s="149"/>
    </row>
    <row r="14" spans="2:7" s="101" customFormat="1" ht="15">
      <c r="B14" s="13"/>
      <c r="C14" s="96"/>
      <c r="D14" s="96"/>
      <c r="E14" s="147"/>
      <c r="F14" s="148"/>
      <c r="G14" s="149"/>
    </row>
    <row r="15" spans="5:7" s="101" customFormat="1" ht="15">
      <c r="E15" s="147"/>
      <c r="F15" s="148"/>
      <c r="G15" s="149"/>
    </row>
    <row r="16" spans="1:7" s="101" customFormat="1" ht="18.75">
      <c r="A16" s="91" t="s">
        <v>75</v>
      </c>
      <c r="B16" s="3" t="s">
        <v>76</v>
      </c>
      <c r="C16" s="96"/>
      <c r="D16" s="96"/>
      <c r="E16" s="270"/>
      <c r="F16" s="262"/>
      <c r="G16" s="263">
        <f>E16+F16</f>
        <v>0</v>
      </c>
    </row>
    <row r="17" spans="2:7" s="101" customFormat="1" ht="15">
      <c r="B17" s="101" t="s">
        <v>484</v>
      </c>
      <c r="E17" s="147"/>
      <c r="F17" s="148"/>
      <c r="G17" s="149"/>
    </row>
    <row r="18" spans="5:7" s="101" customFormat="1" ht="15">
      <c r="E18" s="147"/>
      <c r="F18" s="148"/>
      <c r="G18" s="149"/>
    </row>
    <row r="19" spans="1:7" s="101" customFormat="1" ht="15">
      <c r="A19" s="14" t="s">
        <v>109</v>
      </c>
      <c r="B19" s="13"/>
      <c r="C19" s="96"/>
      <c r="D19" s="96"/>
      <c r="E19" s="147"/>
      <c r="F19" s="148"/>
      <c r="G19" s="149"/>
    </row>
    <row r="20" spans="1:7" s="101" customFormat="1" ht="18.75" customHeight="1">
      <c r="A20" s="14"/>
      <c r="B20" s="480"/>
      <c r="C20" s="481"/>
      <c r="D20" s="96"/>
      <c r="E20" s="147"/>
      <c r="F20" s="148"/>
      <c r="G20" s="149"/>
    </row>
    <row r="21" spans="1:7" s="101" customFormat="1" ht="19.5" customHeight="1">
      <c r="A21" s="3"/>
      <c r="B21" s="478"/>
      <c r="C21" s="479"/>
      <c r="D21" s="96"/>
      <c r="E21" s="147"/>
      <c r="F21" s="148"/>
      <c r="G21" s="149"/>
    </row>
    <row r="22" spans="1:7" s="101" customFormat="1" ht="22.5" customHeight="1">
      <c r="A22" s="3"/>
      <c r="B22" s="478"/>
      <c r="C22" s="479"/>
      <c r="D22" s="96"/>
      <c r="E22" s="147"/>
      <c r="F22" s="148"/>
      <c r="G22" s="149"/>
    </row>
    <row r="23" spans="1:7" s="101" customFormat="1" ht="22.5" customHeight="1">
      <c r="A23" s="3"/>
      <c r="B23" s="478"/>
      <c r="C23" s="479"/>
      <c r="D23" s="96"/>
      <c r="E23" s="147"/>
      <c r="F23" s="148"/>
      <c r="G23" s="149"/>
    </row>
    <row r="24" spans="1:7" s="101" customFormat="1" ht="24" customHeight="1">
      <c r="A24" s="3"/>
      <c r="B24" s="478"/>
      <c r="C24" s="479"/>
      <c r="D24" s="96"/>
      <c r="E24" s="147"/>
      <c r="F24" s="148"/>
      <c r="G24" s="149"/>
    </row>
    <row r="25" spans="1:7" s="101" customFormat="1" ht="15.75">
      <c r="A25" s="3"/>
      <c r="B25" s="13"/>
      <c r="C25" s="96"/>
      <c r="D25" s="96"/>
      <c r="E25" s="147"/>
      <c r="F25" s="148"/>
      <c r="G25" s="149"/>
    </row>
    <row r="26" spans="1:7" s="101" customFormat="1" ht="18.75">
      <c r="A26" s="91" t="s">
        <v>77</v>
      </c>
      <c r="B26" s="3" t="s">
        <v>78</v>
      </c>
      <c r="C26" s="3"/>
      <c r="D26" s="3"/>
      <c r="E26" s="271"/>
      <c r="F26" s="262"/>
      <c r="G26" s="265">
        <f>E26+F26</f>
        <v>0</v>
      </c>
    </row>
    <row r="27" spans="2:7" s="101" customFormat="1" ht="15.75">
      <c r="B27" s="243" t="s">
        <v>494</v>
      </c>
      <c r="C27" s="3"/>
      <c r="D27" s="3"/>
      <c r="E27" s="147"/>
      <c r="F27" s="148"/>
      <c r="G27" s="264"/>
    </row>
    <row r="28" spans="2:7" s="101" customFormat="1" ht="15">
      <c r="B28" s="13"/>
      <c r="C28" s="96"/>
      <c r="D28" s="94"/>
      <c r="E28" s="150"/>
      <c r="F28" s="151"/>
      <c r="G28" s="152"/>
    </row>
    <row r="29" spans="1:7" ht="15.75">
      <c r="A29" s="75"/>
      <c r="B29" s="87"/>
      <c r="C29" s="87"/>
      <c r="D29" s="87"/>
      <c r="E29" s="88"/>
      <c r="F29" s="143"/>
      <c r="G29" s="144"/>
    </row>
    <row r="30" spans="1:7" s="101" customFormat="1" ht="19.5" customHeight="1">
      <c r="A30" s="15">
        <v>3400</v>
      </c>
      <c r="B30" s="79" t="s">
        <v>558</v>
      </c>
      <c r="C30" s="78"/>
      <c r="D30" s="87"/>
      <c r="E30" s="269">
        <f>E32+E34</f>
        <v>0</v>
      </c>
      <c r="F30" s="266">
        <f>F32+F34</f>
        <v>0</v>
      </c>
      <c r="G30" s="263">
        <f>E30+F30</f>
        <v>0</v>
      </c>
    </row>
    <row r="31" spans="1:7" s="101" customFormat="1" ht="19.5" customHeight="1">
      <c r="A31" s="15"/>
      <c r="B31" s="153"/>
      <c r="C31" s="153"/>
      <c r="D31" s="96"/>
      <c r="E31" s="147"/>
      <c r="F31" s="148"/>
      <c r="G31" s="149"/>
    </row>
    <row r="32" spans="2:7" s="101" customFormat="1" ht="19.5" customHeight="1">
      <c r="B32" s="92">
        <v>3410</v>
      </c>
      <c r="C32" s="154" t="s">
        <v>79</v>
      </c>
      <c r="D32" s="87"/>
      <c r="E32" s="268"/>
      <c r="F32" s="262"/>
      <c r="G32" s="263">
        <f>E32+F32</f>
        <v>0</v>
      </c>
    </row>
    <row r="33" spans="2:7" s="101" customFormat="1" ht="19.5" customHeight="1">
      <c r="B33" s="92"/>
      <c r="C33" s="94"/>
      <c r="D33" s="87"/>
      <c r="E33" s="147"/>
      <c r="F33" s="148"/>
      <c r="G33" s="149"/>
    </row>
    <row r="34" spans="2:7" s="101" customFormat="1" ht="19.5" customHeight="1">
      <c r="B34" s="92">
        <v>3420</v>
      </c>
      <c r="C34" s="154" t="s">
        <v>559</v>
      </c>
      <c r="D34" s="87"/>
      <c r="E34" s="268"/>
      <c r="F34" s="262"/>
      <c r="G34" s="263">
        <f>E34+F34</f>
        <v>0</v>
      </c>
    </row>
    <row r="35" spans="1:7" s="101" customFormat="1" ht="19.5" customHeight="1">
      <c r="A35" s="75"/>
      <c r="B35" s="155" t="s">
        <v>492</v>
      </c>
      <c r="C35" s="79"/>
      <c r="D35" s="87"/>
      <c r="E35" s="88"/>
      <c r="F35" s="151"/>
      <c r="G35" s="152"/>
    </row>
    <row r="36" spans="1:7" s="101" customFormat="1" ht="19.5" customHeight="1">
      <c r="A36" s="15"/>
      <c r="B36" s="94"/>
      <c r="C36" s="87"/>
      <c r="D36" s="87"/>
      <c r="E36" s="88"/>
      <c r="F36" s="151"/>
      <c r="G36" s="152"/>
    </row>
    <row r="37" spans="1:7" s="101" customFormat="1" ht="19.5" customHeight="1">
      <c r="A37" s="15">
        <v>3500</v>
      </c>
      <c r="B37" s="3" t="s">
        <v>80</v>
      </c>
      <c r="C37" s="96"/>
      <c r="D37" s="93"/>
      <c r="E37" s="270"/>
      <c r="F37" s="262"/>
      <c r="G37" s="263">
        <f>E37+F37</f>
        <v>0</v>
      </c>
    </row>
    <row r="38" spans="1:7" s="101" customFormat="1" ht="19.5" customHeight="1">
      <c r="A38" s="15"/>
      <c r="B38" s="96" t="s">
        <v>81</v>
      </c>
      <c r="C38" s="96"/>
      <c r="D38" s="96"/>
      <c r="E38" s="147"/>
      <c r="F38" s="76"/>
      <c r="G38" s="149"/>
    </row>
    <row r="39" spans="1:7" s="101" customFormat="1" ht="19.5" customHeight="1">
      <c r="A39" s="13">
        <v>3600</v>
      </c>
      <c r="B39" s="3" t="s">
        <v>82</v>
      </c>
      <c r="C39" s="96"/>
      <c r="D39" s="96"/>
      <c r="E39" s="270"/>
      <c r="F39" s="262"/>
      <c r="G39" s="263">
        <f>E39+F39</f>
        <v>0</v>
      </c>
    </row>
    <row r="40" spans="2:7" s="101" customFormat="1" ht="15">
      <c r="B40" s="7" t="s">
        <v>584</v>
      </c>
      <c r="C40" s="96"/>
      <c r="D40" s="96"/>
      <c r="E40" s="147"/>
      <c r="F40" s="148"/>
      <c r="G40" s="149"/>
    </row>
    <row r="41" spans="1:7" s="101" customFormat="1" ht="19.5" customHeight="1">
      <c r="A41" s="15">
        <v>3700</v>
      </c>
      <c r="B41" s="6" t="s">
        <v>524</v>
      </c>
      <c r="C41" s="96"/>
      <c r="D41" s="96"/>
      <c r="E41" s="269">
        <f>E46+E48</f>
        <v>0</v>
      </c>
      <c r="F41" s="267">
        <f>F46+F48</f>
        <v>0</v>
      </c>
      <c r="G41" s="263">
        <f>E41+F41</f>
        <v>0</v>
      </c>
    </row>
    <row r="42" spans="1:7" s="101" customFormat="1" ht="10.5" customHeight="1">
      <c r="A42" s="15"/>
      <c r="B42" s="156" t="s">
        <v>525</v>
      </c>
      <c r="C42" s="157"/>
      <c r="D42" s="158"/>
      <c r="E42" s="147"/>
      <c r="F42" s="148"/>
      <c r="G42" s="149"/>
    </row>
    <row r="43" spans="2:7" s="101" customFormat="1" ht="14.25" customHeight="1">
      <c r="B43" s="244" t="s">
        <v>583</v>
      </c>
      <c r="C43" s="160"/>
      <c r="E43" s="147"/>
      <c r="F43" s="148"/>
      <c r="G43" s="149"/>
    </row>
    <row r="44" spans="2:7" s="101" customFormat="1" ht="14.25" customHeight="1">
      <c r="B44" s="159" t="s">
        <v>526</v>
      </c>
      <c r="C44" s="160"/>
      <c r="E44" s="147"/>
      <c r="F44" s="148"/>
      <c r="G44" s="149"/>
    </row>
    <row r="45" spans="2:7" s="101" customFormat="1" ht="12.75" customHeight="1">
      <c r="B45" s="159"/>
      <c r="C45" s="160"/>
      <c r="E45" s="147"/>
      <c r="F45" s="148"/>
      <c r="G45" s="149"/>
    </row>
    <row r="46" spans="2:7" s="101" customFormat="1" ht="22.5" customHeight="1">
      <c r="B46" s="155" t="s">
        <v>360</v>
      </c>
      <c r="C46" s="161"/>
      <c r="D46" s="96"/>
      <c r="E46" s="270"/>
      <c r="F46" s="262"/>
      <c r="G46" s="263">
        <f>E46+F46</f>
        <v>0</v>
      </c>
    </row>
    <row r="47" spans="2:7" s="101" customFormat="1" ht="11.25" customHeight="1">
      <c r="B47" s="159"/>
      <c r="C47" s="160"/>
      <c r="E47" s="147"/>
      <c r="F47" s="148"/>
      <c r="G47" s="149"/>
    </row>
    <row r="48" spans="2:7" s="101" customFormat="1" ht="21" customHeight="1">
      <c r="B48" s="155" t="s">
        <v>493</v>
      </c>
      <c r="C48" s="161"/>
      <c r="D48" s="96"/>
      <c r="E48" s="270"/>
      <c r="F48" s="262"/>
      <c r="G48" s="263">
        <f>E48+F48</f>
        <v>0</v>
      </c>
    </row>
    <row r="49" spans="2:7" s="101" customFormat="1" ht="18.75" customHeight="1">
      <c r="B49" s="155"/>
      <c r="C49" s="161"/>
      <c r="D49" s="96"/>
      <c r="E49" s="162"/>
      <c r="F49" s="163"/>
      <c r="G49" s="164"/>
    </row>
    <row r="50" spans="1:7" s="101" customFormat="1" ht="19.5" customHeight="1">
      <c r="A50" s="15">
        <v>3800</v>
      </c>
      <c r="B50" s="3" t="s">
        <v>491</v>
      </c>
      <c r="C50" s="96"/>
      <c r="D50" s="96"/>
      <c r="E50" s="270"/>
      <c r="F50" s="225"/>
      <c r="G50" s="272">
        <f>E50</f>
        <v>0</v>
      </c>
    </row>
    <row r="51" spans="2:7" s="101" customFormat="1" ht="19.5" customHeight="1">
      <c r="B51" s="159"/>
      <c r="C51" s="160"/>
      <c r="E51" s="165"/>
      <c r="F51" s="166"/>
      <c r="G51" s="167"/>
    </row>
    <row r="52" spans="2:7" s="101" customFormat="1" ht="19.5" customHeight="1">
      <c r="B52" s="159"/>
      <c r="C52" s="160"/>
      <c r="E52" s="165"/>
      <c r="F52" s="166"/>
      <c r="G52" s="167"/>
    </row>
    <row r="53" spans="1:7" s="101" customFormat="1" ht="19.5" customHeight="1">
      <c r="A53" s="15">
        <v>3900</v>
      </c>
      <c r="B53" s="79" t="s">
        <v>83</v>
      </c>
      <c r="C53" s="161"/>
      <c r="D53" s="96"/>
      <c r="E53" s="270"/>
      <c r="F53" s="225"/>
      <c r="G53" s="272">
        <f>E53</f>
        <v>0</v>
      </c>
    </row>
    <row r="54" spans="1:7" s="101" customFormat="1" ht="19.5" customHeight="1" thickBot="1">
      <c r="A54" s="15"/>
      <c r="B54" s="155"/>
      <c r="C54" s="78"/>
      <c r="D54" s="96"/>
      <c r="E54" s="168"/>
      <c r="F54" s="169"/>
      <c r="G54" s="170"/>
    </row>
    <row r="55" spans="1:7" s="101" customFormat="1" ht="19.5" customHeight="1" hidden="1" thickBot="1">
      <c r="A55" s="15">
        <v>4000</v>
      </c>
      <c r="B55" s="79" t="s">
        <v>88</v>
      </c>
      <c r="C55" s="161"/>
      <c r="D55" s="96"/>
      <c r="E55" s="171"/>
      <c r="F55" s="172"/>
      <c r="G55" s="173"/>
    </row>
    <row r="56" spans="1:7" s="101" customFormat="1" ht="19.5" customHeight="1" thickTop="1">
      <c r="A56" s="245" t="s">
        <v>567</v>
      </c>
      <c r="B56" s="79"/>
      <c r="C56" s="161"/>
      <c r="D56" s="96"/>
      <c r="E56" s="148"/>
      <c r="F56" s="174"/>
      <c r="G56" s="174"/>
    </row>
    <row r="57" s="101" customFormat="1" ht="19.5" customHeight="1">
      <c r="A57" s="245" t="s">
        <v>511</v>
      </c>
    </row>
    <row r="58" spans="1:3" s="176" customFormat="1" ht="19.5" customHeight="1">
      <c r="A58" s="101"/>
      <c r="B58" s="101"/>
      <c r="C58" s="175" t="s">
        <v>89</v>
      </c>
    </row>
    <row r="59" spans="1:6" ht="19.5" customHeight="1">
      <c r="A59" s="234" t="s">
        <v>487</v>
      </c>
      <c r="B59" s="236"/>
      <c r="C59" s="237"/>
      <c r="D59" s="235"/>
      <c r="E59" s="235"/>
      <c r="F59" s="235"/>
    </row>
    <row r="60" spans="2:3" ht="19.5" customHeight="1">
      <c r="B60" s="177"/>
      <c r="C60" s="14" t="s">
        <v>551</v>
      </c>
    </row>
    <row r="61" ht="19.5" customHeight="1"/>
    <row r="62" ht="19.5" customHeight="1"/>
    <row r="63" spans="3:7" ht="19.5" customHeight="1">
      <c r="C63" s="94"/>
      <c r="D63" s="94"/>
      <c r="E63" s="94"/>
      <c r="F63" s="94"/>
      <c r="G63" s="94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</sheetData>
  <sheetProtection password="DFEA" sheet="1"/>
  <mergeCells count="6">
    <mergeCell ref="A1:G1"/>
    <mergeCell ref="B24:C24"/>
    <mergeCell ref="B20:C20"/>
    <mergeCell ref="B21:C21"/>
    <mergeCell ref="B22:C22"/>
    <mergeCell ref="B23:C23"/>
  </mergeCells>
  <dataValidations count="3">
    <dataValidation type="whole" allowBlank="1" showInputMessage="1" showErrorMessage="1" error="This is a currency field, and does not accept cents." sqref="F53 F50">
      <formula1>1</formula1>
      <formula2>500000</formula2>
    </dataValidation>
    <dataValidation allowBlank="1" showInputMessage="1" showErrorMessage="1" error="This is a currency field, and does not accept cents." sqref="G53 F48:G48 F46:G46 F39:G39 F37:G37 F34:G34 F32:G32 F26:G26 F16:G16 F12:G12 E30:G30 E41:G41 G50"/>
    <dataValidation type="whole" allowBlank="1" showInputMessage="1" showErrorMessage="1" error="This is a currency field - Will not accept cents." sqref="E12 E53 E50 E48 E46 E39 E37 E34 E32 E26 E16">
      <formula1>1</formula1>
      <formula2>500000</formula2>
    </dataValidation>
  </dataValidations>
  <printOptions/>
  <pageMargins left="0.75" right="0.26" top="1" bottom="0.6" header="0.5" footer="0.5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7"/>
  <sheetViews>
    <sheetView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9.00390625" style="0" customWidth="1"/>
    <col min="2" max="2" width="11.421875" style="0" customWidth="1"/>
    <col min="3" max="3" width="35.7109375" style="0" customWidth="1"/>
    <col min="4" max="4" width="11.421875" style="0" customWidth="1"/>
    <col min="5" max="5" width="20.140625" style="0" customWidth="1"/>
    <col min="6" max="6" width="12.140625" style="0" customWidth="1"/>
    <col min="7" max="7" width="12.28125" style="0" customWidth="1"/>
    <col min="8" max="8" width="12.8515625" style="0" customWidth="1"/>
  </cols>
  <sheetData>
    <row r="1" spans="1:37" ht="12.75">
      <c r="A1" s="490" t="s">
        <v>581</v>
      </c>
      <c r="B1" s="490"/>
      <c r="C1" s="490"/>
      <c r="D1" s="490"/>
      <c r="E1" s="490"/>
      <c r="F1" s="490"/>
      <c r="G1" s="490"/>
      <c r="H1" s="490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7" ht="12.7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37"/>
      <c r="AD2" s="337"/>
      <c r="AE2" s="337"/>
      <c r="AF2" s="337"/>
      <c r="AG2" s="337"/>
      <c r="AH2" s="337"/>
      <c r="AI2" s="337"/>
      <c r="AJ2" s="337"/>
      <c r="AK2" s="337"/>
    </row>
    <row r="3" spans="1:37" ht="12.75">
      <c r="A3" s="355"/>
      <c r="B3" s="355"/>
      <c r="C3" s="355"/>
      <c r="D3" s="355"/>
      <c r="E3" s="338" t="s">
        <v>1</v>
      </c>
      <c r="F3" s="357">
        <f>+'Summary-Page 1'!G4</f>
        <v>0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37"/>
      <c r="AD3" s="337"/>
      <c r="AE3" s="337"/>
      <c r="AF3" s="337"/>
      <c r="AG3" s="337"/>
      <c r="AH3" s="337"/>
      <c r="AI3" s="337"/>
      <c r="AJ3" s="337"/>
      <c r="AK3" s="337"/>
    </row>
    <row r="4" spans="1:37" ht="12.75">
      <c r="A4" s="355"/>
      <c r="B4" s="355"/>
      <c r="C4" s="355"/>
      <c r="D4" s="355"/>
      <c r="E4" s="338" t="s">
        <v>3</v>
      </c>
      <c r="F4" s="358">
        <f>+'Summary-Page 1'!G5</f>
        <v>0</v>
      </c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37"/>
      <c r="AD4" s="337"/>
      <c r="AE4" s="337"/>
      <c r="AF4" s="337"/>
      <c r="AG4" s="337"/>
      <c r="AH4" s="337"/>
      <c r="AI4" s="337"/>
      <c r="AJ4" s="337"/>
      <c r="AK4" s="337"/>
    </row>
    <row r="5" spans="1:37" ht="12.75">
      <c r="A5" s="355"/>
      <c r="B5" s="355"/>
      <c r="C5" s="355"/>
      <c r="D5" s="355"/>
      <c r="E5" s="336" t="s">
        <v>527</v>
      </c>
      <c r="F5" s="359">
        <f>+'Summary-Page 1'!G6</f>
        <v>0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37"/>
      <c r="AD5" s="337"/>
      <c r="AE5" s="337"/>
      <c r="AF5" s="337"/>
      <c r="AG5" s="337"/>
      <c r="AH5" s="337"/>
      <c r="AI5" s="337"/>
      <c r="AJ5" s="337"/>
      <c r="AK5" s="337"/>
    </row>
    <row r="6" spans="1:37" ht="12.75">
      <c r="A6" s="355"/>
      <c r="B6" s="355"/>
      <c r="C6" s="355"/>
      <c r="D6" s="355"/>
      <c r="E6" s="336"/>
      <c r="F6" s="360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37"/>
      <c r="AD6" s="337"/>
      <c r="AE6" s="337"/>
      <c r="AF6" s="337"/>
      <c r="AG6" s="337"/>
      <c r="AH6" s="337"/>
      <c r="AI6" s="337"/>
      <c r="AJ6" s="337"/>
      <c r="AK6" s="337"/>
    </row>
    <row r="7" spans="1:37" ht="13.5" thickBot="1">
      <c r="A7" s="356" t="s">
        <v>546</v>
      </c>
      <c r="B7" s="356"/>
      <c r="C7" s="356"/>
      <c r="D7" s="338"/>
      <c r="E7" s="360"/>
      <c r="F7" s="360"/>
      <c r="G7" s="355"/>
      <c r="H7" s="355"/>
      <c r="I7" s="370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37"/>
      <c r="AD7" s="337"/>
      <c r="AE7" s="337"/>
      <c r="AF7" s="337"/>
      <c r="AG7" s="337"/>
      <c r="AH7" s="337"/>
      <c r="AI7" s="337"/>
      <c r="AJ7" s="337"/>
      <c r="AK7" s="337"/>
    </row>
    <row r="8" spans="1:37" ht="13.5" thickTop="1">
      <c r="A8" s="361" t="s">
        <v>528</v>
      </c>
      <c r="B8" s="361"/>
      <c r="C8" s="361"/>
      <c r="D8" s="362"/>
      <c r="E8" s="363"/>
      <c r="F8" s="371" t="s">
        <v>19</v>
      </c>
      <c r="G8" s="372" t="s">
        <v>20</v>
      </c>
      <c r="H8" s="373" t="s">
        <v>69</v>
      </c>
      <c r="I8" s="370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37"/>
      <c r="AD8" s="337"/>
      <c r="AE8" s="337"/>
      <c r="AF8" s="337"/>
      <c r="AG8" s="337"/>
      <c r="AH8" s="337"/>
      <c r="AI8" s="337"/>
      <c r="AJ8" s="337"/>
      <c r="AK8" s="337"/>
    </row>
    <row r="9" spans="1:37" ht="13.5" thickBot="1">
      <c r="A9" s="362"/>
      <c r="B9" s="489" t="s">
        <v>553</v>
      </c>
      <c r="C9" s="489"/>
      <c r="D9" s="489" t="s">
        <v>529</v>
      </c>
      <c r="E9" s="491"/>
      <c r="F9" s="374" t="s">
        <v>24</v>
      </c>
      <c r="G9" s="375" t="s">
        <v>70</v>
      </c>
      <c r="H9" s="376" t="s">
        <v>71</v>
      </c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37"/>
      <c r="AD9" s="337"/>
      <c r="AE9" s="337"/>
      <c r="AF9" s="337"/>
      <c r="AG9" s="337"/>
      <c r="AH9" s="337"/>
      <c r="AI9" s="337"/>
      <c r="AJ9" s="337"/>
      <c r="AK9" s="337"/>
    </row>
    <row r="10" spans="1:37" ht="12.75" customHeight="1" thickTop="1">
      <c r="A10" s="339" t="s">
        <v>530</v>
      </c>
      <c r="B10" s="483"/>
      <c r="C10" s="484"/>
      <c r="D10" s="485"/>
      <c r="E10" s="486"/>
      <c r="F10" s="368"/>
      <c r="G10" s="369"/>
      <c r="H10" s="340">
        <f>F10+G10</f>
        <v>0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37"/>
      <c r="AD10" s="337"/>
      <c r="AE10" s="337"/>
      <c r="AF10" s="337"/>
      <c r="AG10" s="337"/>
      <c r="AH10" s="337"/>
      <c r="AI10" s="337"/>
      <c r="AJ10" s="337"/>
      <c r="AK10" s="337"/>
    </row>
    <row r="11" spans="1:37" ht="12.75" customHeight="1">
      <c r="A11" s="339" t="s">
        <v>531</v>
      </c>
      <c r="B11" s="483"/>
      <c r="C11" s="484"/>
      <c r="D11" s="485"/>
      <c r="E11" s="486"/>
      <c r="F11" s="368"/>
      <c r="G11" s="369"/>
      <c r="H11" s="340">
        <f aca="true" t="shared" si="0" ref="H11:H22">F11+G11</f>
        <v>0</v>
      </c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37"/>
      <c r="AD11" s="337"/>
      <c r="AE11" s="337"/>
      <c r="AF11" s="337"/>
      <c r="AG11" s="337"/>
      <c r="AH11" s="337"/>
      <c r="AI11" s="337"/>
      <c r="AJ11" s="337"/>
      <c r="AK11" s="337"/>
    </row>
    <row r="12" spans="1:37" ht="12.75" customHeight="1">
      <c r="A12" s="339" t="s">
        <v>532</v>
      </c>
      <c r="B12" s="483"/>
      <c r="C12" s="484"/>
      <c r="D12" s="485"/>
      <c r="E12" s="486"/>
      <c r="F12" s="368"/>
      <c r="G12" s="369"/>
      <c r="H12" s="340">
        <f t="shared" si="0"/>
        <v>0</v>
      </c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37"/>
      <c r="AD12" s="337"/>
      <c r="AE12" s="337"/>
      <c r="AF12" s="337"/>
      <c r="AG12" s="337"/>
      <c r="AH12" s="337"/>
      <c r="AI12" s="337"/>
      <c r="AJ12" s="337"/>
      <c r="AK12" s="337"/>
    </row>
    <row r="13" spans="1:37" ht="12.75" customHeight="1">
      <c r="A13" s="339" t="s">
        <v>533</v>
      </c>
      <c r="B13" s="483"/>
      <c r="C13" s="484"/>
      <c r="D13" s="485"/>
      <c r="E13" s="486"/>
      <c r="F13" s="368"/>
      <c r="G13" s="369"/>
      <c r="H13" s="340">
        <f t="shared" si="0"/>
        <v>0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37"/>
      <c r="AD13" s="337"/>
      <c r="AE13" s="337"/>
      <c r="AF13" s="337"/>
      <c r="AG13" s="337"/>
      <c r="AH13" s="337"/>
      <c r="AI13" s="337"/>
      <c r="AJ13" s="337"/>
      <c r="AK13" s="337"/>
    </row>
    <row r="14" spans="1:37" ht="12.75" customHeight="1">
      <c r="A14" s="339" t="s">
        <v>534</v>
      </c>
      <c r="B14" s="483"/>
      <c r="C14" s="484"/>
      <c r="D14" s="485"/>
      <c r="E14" s="486"/>
      <c r="F14" s="368"/>
      <c r="G14" s="369"/>
      <c r="H14" s="340">
        <f t="shared" si="0"/>
        <v>0</v>
      </c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37"/>
      <c r="AD14" s="337"/>
      <c r="AE14" s="337"/>
      <c r="AF14" s="337"/>
      <c r="AG14" s="337"/>
      <c r="AH14" s="337"/>
      <c r="AI14" s="337"/>
      <c r="AJ14" s="337"/>
      <c r="AK14" s="337"/>
    </row>
    <row r="15" spans="1:37" ht="12.75" customHeight="1">
      <c r="A15" s="339" t="s">
        <v>535</v>
      </c>
      <c r="B15" s="483"/>
      <c r="C15" s="484"/>
      <c r="D15" s="485"/>
      <c r="E15" s="486"/>
      <c r="F15" s="368"/>
      <c r="G15" s="369"/>
      <c r="H15" s="340">
        <f t="shared" si="0"/>
        <v>0</v>
      </c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37"/>
      <c r="AD15" s="337"/>
      <c r="AE15" s="337"/>
      <c r="AF15" s="337"/>
      <c r="AG15" s="337"/>
      <c r="AH15" s="337"/>
      <c r="AI15" s="337"/>
      <c r="AJ15" s="337"/>
      <c r="AK15" s="337"/>
    </row>
    <row r="16" spans="1:37" ht="12.75" customHeight="1">
      <c r="A16" s="339" t="s">
        <v>536</v>
      </c>
      <c r="B16" s="483"/>
      <c r="C16" s="484"/>
      <c r="D16" s="485"/>
      <c r="E16" s="486"/>
      <c r="F16" s="368"/>
      <c r="G16" s="369"/>
      <c r="H16" s="340">
        <f t="shared" si="0"/>
        <v>0</v>
      </c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37"/>
      <c r="AD16" s="337"/>
      <c r="AE16" s="337"/>
      <c r="AF16" s="337"/>
      <c r="AG16" s="337"/>
      <c r="AH16" s="337"/>
      <c r="AI16" s="337"/>
      <c r="AJ16" s="337"/>
      <c r="AK16" s="337"/>
    </row>
    <row r="17" spans="1:37" ht="12.75" customHeight="1">
      <c r="A17" s="339" t="s">
        <v>537</v>
      </c>
      <c r="B17" s="483"/>
      <c r="C17" s="484"/>
      <c r="D17" s="485"/>
      <c r="E17" s="486"/>
      <c r="F17" s="368"/>
      <c r="G17" s="369"/>
      <c r="H17" s="340">
        <f t="shared" si="0"/>
        <v>0</v>
      </c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37"/>
      <c r="AD17" s="337"/>
      <c r="AE17" s="337"/>
      <c r="AF17" s="337"/>
      <c r="AG17" s="337"/>
      <c r="AH17" s="337"/>
      <c r="AI17" s="337"/>
      <c r="AJ17" s="337"/>
      <c r="AK17" s="337"/>
    </row>
    <row r="18" spans="1:37" ht="12.75" customHeight="1">
      <c r="A18" s="339" t="s">
        <v>538</v>
      </c>
      <c r="B18" s="483"/>
      <c r="C18" s="484"/>
      <c r="D18" s="485"/>
      <c r="E18" s="486"/>
      <c r="F18" s="368"/>
      <c r="G18" s="369"/>
      <c r="H18" s="340">
        <f t="shared" si="0"/>
        <v>0</v>
      </c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37"/>
      <c r="AD18" s="337"/>
      <c r="AE18" s="337"/>
      <c r="AF18" s="337"/>
      <c r="AG18" s="337"/>
      <c r="AH18" s="337"/>
      <c r="AI18" s="337"/>
      <c r="AJ18" s="337"/>
      <c r="AK18" s="337"/>
    </row>
    <row r="19" spans="1:37" ht="12.75" customHeight="1">
      <c r="A19" s="339" t="s">
        <v>539</v>
      </c>
      <c r="B19" s="483"/>
      <c r="C19" s="484"/>
      <c r="D19" s="485"/>
      <c r="E19" s="486"/>
      <c r="F19" s="368"/>
      <c r="G19" s="369"/>
      <c r="H19" s="340">
        <f t="shared" si="0"/>
        <v>0</v>
      </c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37"/>
      <c r="AD19" s="337"/>
      <c r="AE19" s="337"/>
      <c r="AF19" s="337"/>
      <c r="AG19" s="337"/>
      <c r="AH19" s="337"/>
      <c r="AI19" s="337"/>
      <c r="AJ19" s="337"/>
      <c r="AK19" s="337"/>
    </row>
    <row r="20" spans="1:37" ht="12.75" customHeight="1">
      <c r="A20" s="339" t="s">
        <v>540</v>
      </c>
      <c r="B20" s="483"/>
      <c r="C20" s="484"/>
      <c r="D20" s="485"/>
      <c r="E20" s="486"/>
      <c r="F20" s="368"/>
      <c r="G20" s="369"/>
      <c r="H20" s="340">
        <f t="shared" si="0"/>
        <v>0</v>
      </c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37"/>
      <c r="AD20" s="337"/>
      <c r="AE20" s="337"/>
      <c r="AF20" s="337"/>
      <c r="AG20" s="337"/>
      <c r="AH20" s="337"/>
      <c r="AI20" s="337"/>
      <c r="AJ20" s="337"/>
      <c r="AK20" s="337"/>
    </row>
    <row r="21" spans="1:37" ht="12.75" customHeight="1">
      <c r="A21" s="339" t="s">
        <v>541</v>
      </c>
      <c r="B21" s="483"/>
      <c r="C21" s="484"/>
      <c r="D21" s="485"/>
      <c r="E21" s="486"/>
      <c r="F21" s="368"/>
      <c r="G21" s="369"/>
      <c r="H21" s="340">
        <f t="shared" si="0"/>
        <v>0</v>
      </c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37"/>
      <c r="AD21" s="337"/>
      <c r="AE21" s="337"/>
      <c r="AF21" s="337"/>
      <c r="AG21" s="337"/>
      <c r="AH21" s="337"/>
      <c r="AI21" s="337"/>
      <c r="AJ21" s="337"/>
      <c r="AK21" s="337"/>
    </row>
    <row r="22" spans="1:37" ht="12.75" customHeight="1">
      <c r="A22" s="339" t="s">
        <v>542</v>
      </c>
      <c r="B22" s="483"/>
      <c r="C22" s="484"/>
      <c r="D22" s="485"/>
      <c r="E22" s="486"/>
      <c r="F22" s="368"/>
      <c r="G22" s="369"/>
      <c r="H22" s="340">
        <f t="shared" si="0"/>
        <v>0</v>
      </c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37"/>
      <c r="AD22" s="337"/>
      <c r="AE22" s="337"/>
      <c r="AF22" s="337"/>
      <c r="AG22" s="337"/>
      <c r="AH22" s="337"/>
      <c r="AI22" s="337"/>
      <c r="AJ22" s="337"/>
      <c r="AK22" s="337"/>
    </row>
    <row r="23" spans="1:37" ht="12.75">
      <c r="A23" s="341"/>
      <c r="B23" s="364"/>
      <c r="C23" s="364"/>
      <c r="D23" s="365"/>
      <c r="E23" s="365"/>
      <c r="F23" s="366"/>
      <c r="G23" s="366"/>
      <c r="H23" s="366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37"/>
      <c r="AD23" s="337"/>
      <c r="AE23" s="337"/>
      <c r="AF23" s="337"/>
      <c r="AG23" s="337"/>
      <c r="AH23" s="337"/>
      <c r="AI23" s="337"/>
      <c r="AJ23" s="337"/>
      <c r="AK23" s="337"/>
    </row>
    <row r="24" spans="1:37" ht="12.75">
      <c r="A24" s="362"/>
      <c r="B24" s="362"/>
      <c r="C24" s="362"/>
      <c r="D24" s="362"/>
      <c r="E24" s="363"/>
      <c r="F24" s="363"/>
      <c r="G24" s="363"/>
      <c r="H24" s="363"/>
      <c r="I24" s="363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37"/>
      <c r="AD24" s="337"/>
      <c r="AE24" s="337"/>
      <c r="AF24" s="337"/>
      <c r="AG24" s="337"/>
      <c r="AH24" s="337"/>
      <c r="AI24" s="337"/>
      <c r="AJ24" s="337"/>
      <c r="AK24" s="337"/>
    </row>
    <row r="25" spans="1:37" ht="12.75">
      <c r="A25" s="362"/>
      <c r="B25" s="489" t="s">
        <v>554</v>
      </c>
      <c r="C25" s="489"/>
      <c r="D25" s="482" t="s">
        <v>543</v>
      </c>
      <c r="E25" s="482"/>
      <c r="F25" s="367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37"/>
      <c r="AD25" s="337"/>
      <c r="AE25" s="337"/>
      <c r="AF25" s="337"/>
      <c r="AG25" s="337"/>
      <c r="AH25" s="337"/>
      <c r="AI25" s="337"/>
      <c r="AJ25" s="337"/>
      <c r="AK25" s="337"/>
    </row>
    <row r="26" spans="1:37" ht="12.75" customHeight="1">
      <c r="A26" s="339" t="s">
        <v>544</v>
      </c>
      <c r="B26" s="483"/>
      <c r="C26" s="484"/>
      <c r="D26" s="485"/>
      <c r="E26" s="486"/>
      <c r="F26" s="368"/>
      <c r="G26" s="369"/>
      <c r="H26" s="340">
        <f>F26+G26</f>
        <v>0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37"/>
      <c r="AD26" s="337"/>
      <c r="AE26" s="337"/>
      <c r="AF26" s="337"/>
      <c r="AG26" s="337"/>
      <c r="AH26" s="337"/>
      <c r="AI26" s="337"/>
      <c r="AJ26" s="337"/>
      <c r="AK26" s="337"/>
    </row>
    <row r="27" spans="1:37" ht="12.75" customHeight="1">
      <c r="A27" s="339" t="s">
        <v>545</v>
      </c>
      <c r="B27" s="483"/>
      <c r="C27" s="484"/>
      <c r="D27" s="485"/>
      <c r="E27" s="486"/>
      <c r="F27" s="368"/>
      <c r="G27" s="369"/>
      <c r="H27" s="340">
        <f>F27+G27</f>
        <v>0</v>
      </c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37"/>
      <c r="AD27" s="337"/>
      <c r="AE27" s="337"/>
      <c r="AF27" s="337"/>
      <c r="AG27" s="337"/>
      <c r="AH27" s="337"/>
      <c r="AI27" s="337"/>
      <c r="AJ27" s="337"/>
      <c r="AK27" s="337"/>
    </row>
    <row r="28" spans="1:37" ht="12.75" customHeight="1">
      <c r="A28" s="339" t="s">
        <v>530</v>
      </c>
      <c r="B28" s="483"/>
      <c r="C28" s="484"/>
      <c r="D28" s="485"/>
      <c r="E28" s="486"/>
      <c r="F28" s="368"/>
      <c r="G28" s="369"/>
      <c r="H28" s="340">
        <f>F28+G28</f>
        <v>0</v>
      </c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37"/>
      <c r="AD28" s="337"/>
      <c r="AE28" s="337"/>
      <c r="AF28" s="337"/>
      <c r="AG28" s="337"/>
      <c r="AH28" s="337"/>
      <c r="AI28" s="337"/>
      <c r="AJ28" s="337"/>
      <c r="AK28" s="337"/>
    </row>
    <row r="29" spans="1:37" ht="12.75">
      <c r="A29" s="362"/>
      <c r="B29" s="362"/>
      <c r="C29" s="362"/>
      <c r="D29" s="362"/>
      <c r="E29" s="363"/>
      <c r="F29" s="363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37"/>
      <c r="AD29" s="337"/>
      <c r="AE29" s="337"/>
      <c r="AF29" s="337"/>
      <c r="AG29" s="337"/>
      <c r="AH29" s="337"/>
      <c r="AI29" s="337"/>
      <c r="AJ29" s="337"/>
      <c r="AK29" s="337"/>
    </row>
    <row r="30" spans="1:37" ht="12.75">
      <c r="A30" s="362"/>
      <c r="B30" s="362"/>
      <c r="C30" s="362"/>
      <c r="D30" s="362"/>
      <c r="E30" s="362"/>
      <c r="F30" s="362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37"/>
      <c r="AD30" s="337"/>
      <c r="AE30" s="337"/>
      <c r="AF30" s="337"/>
      <c r="AG30" s="337"/>
      <c r="AH30" s="337"/>
      <c r="AI30" s="337"/>
      <c r="AJ30" s="337"/>
      <c r="AK30" s="337"/>
    </row>
    <row r="31" spans="1:37" ht="12.75">
      <c r="A31" s="487" t="s">
        <v>555</v>
      </c>
      <c r="B31" s="488"/>
      <c r="C31" s="488"/>
      <c r="D31" s="488"/>
      <c r="E31" s="488"/>
      <c r="F31" s="377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37"/>
      <c r="AD31" s="337"/>
      <c r="AE31" s="337"/>
      <c r="AF31" s="337"/>
      <c r="AG31" s="337"/>
      <c r="AH31" s="337"/>
      <c r="AI31" s="337"/>
      <c r="AJ31" s="337"/>
      <c r="AK31" s="337"/>
    </row>
    <row r="32" spans="1:37" ht="12.75">
      <c r="A32" s="362"/>
      <c r="B32" s="362"/>
      <c r="C32" s="362"/>
      <c r="D32" s="362"/>
      <c r="E32" s="362"/>
      <c r="F32" s="362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37"/>
      <c r="AD32" s="337"/>
      <c r="AE32" s="337"/>
      <c r="AF32" s="337"/>
      <c r="AG32" s="337"/>
      <c r="AH32" s="337"/>
      <c r="AI32" s="337"/>
      <c r="AJ32" s="337"/>
      <c r="AK32" s="337"/>
    </row>
    <row r="33" spans="1:37" ht="12.75">
      <c r="A33" s="362"/>
      <c r="B33" s="362"/>
      <c r="C33" s="92" t="s">
        <v>552</v>
      </c>
      <c r="D33" s="362"/>
      <c r="E33" s="362"/>
      <c r="F33" s="362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37"/>
      <c r="AD33" s="337"/>
      <c r="AE33" s="337"/>
      <c r="AF33" s="337"/>
      <c r="AG33" s="337"/>
      <c r="AH33" s="337"/>
      <c r="AI33" s="337"/>
      <c r="AJ33" s="337"/>
      <c r="AK33" s="337"/>
    </row>
    <row r="34" spans="1:37" ht="12.75">
      <c r="A34" s="362"/>
      <c r="B34" s="362"/>
      <c r="C34" s="362"/>
      <c r="D34" s="362"/>
      <c r="E34" s="362"/>
      <c r="F34" s="362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37"/>
      <c r="AD34" s="337"/>
      <c r="AE34" s="337"/>
      <c r="AF34" s="337"/>
      <c r="AG34" s="337"/>
      <c r="AH34" s="337"/>
      <c r="AI34" s="337"/>
      <c r="AJ34" s="337"/>
      <c r="AK34" s="337"/>
    </row>
    <row r="35" spans="1:37" ht="12.75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37"/>
      <c r="AD35" s="337"/>
      <c r="AE35" s="337"/>
      <c r="AF35" s="337"/>
      <c r="AG35" s="337"/>
      <c r="AH35" s="337"/>
      <c r="AI35" s="337"/>
      <c r="AJ35" s="337"/>
      <c r="AK35" s="337"/>
    </row>
    <row r="36" spans="1:37" ht="12.75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37"/>
      <c r="AD36" s="337"/>
      <c r="AE36" s="337"/>
      <c r="AF36" s="337"/>
      <c r="AG36" s="337"/>
      <c r="AH36" s="337"/>
      <c r="AI36" s="337"/>
      <c r="AJ36" s="337"/>
      <c r="AK36" s="337"/>
    </row>
    <row r="37" spans="1:37" ht="12.75">
      <c r="A37" s="355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37"/>
      <c r="AD37" s="337"/>
      <c r="AE37" s="337"/>
      <c r="AF37" s="337"/>
      <c r="AG37" s="337"/>
      <c r="AH37" s="337"/>
      <c r="AI37" s="337"/>
      <c r="AJ37" s="337"/>
      <c r="AK37" s="337"/>
    </row>
    <row r="38" spans="1:37" ht="12.75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37"/>
      <c r="AD38" s="337"/>
      <c r="AE38" s="337"/>
      <c r="AF38" s="337"/>
      <c r="AG38" s="337"/>
      <c r="AH38" s="337"/>
      <c r="AI38" s="337"/>
      <c r="AJ38" s="337"/>
      <c r="AK38" s="337"/>
    </row>
    <row r="39" spans="1:37" ht="12.75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37"/>
      <c r="AD39" s="337"/>
      <c r="AE39" s="337"/>
      <c r="AF39" s="337"/>
      <c r="AG39" s="337"/>
      <c r="AH39" s="337"/>
      <c r="AI39" s="337"/>
      <c r="AJ39" s="337"/>
      <c r="AK39" s="337"/>
    </row>
    <row r="40" spans="1:37" ht="12.75">
      <c r="A40" s="355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37"/>
      <c r="AD40" s="337"/>
      <c r="AE40" s="337"/>
      <c r="AF40" s="337"/>
      <c r="AG40" s="337"/>
      <c r="AH40" s="337"/>
      <c r="AI40" s="337"/>
      <c r="AJ40" s="337"/>
      <c r="AK40" s="337"/>
    </row>
    <row r="41" spans="1:37" ht="12.75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37"/>
      <c r="AD41" s="337"/>
      <c r="AE41" s="337"/>
      <c r="AF41" s="337"/>
      <c r="AG41" s="337"/>
      <c r="AH41" s="337"/>
      <c r="AI41" s="337"/>
      <c r="AJ41" s="337"/>
      <c r="AK41" s="337"/>
    </row>
    <row r="42" spans="1:37" ht="12.75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37"/>
      <c r="AD42" s="337"/>
      <c r="AE42" s="337"/>
      <c r="AF42" s="337"/>
      <c r="AG42" s="337"/>
      <c r="AH42" s="337"/>
      <c r="AI42" s="337"/>
      <c r="AJ42" s="337"/>
      <c r="AK42" s="337"/>
    </row>
    <row r="43" spans="1:37" ht="12.75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37"/>
      <c r="AD43" s="337"/>
      <c r="AE43" s="337"/>
      <c r="AF43" s="337"/>
      <c r="AG43" s="337"/>
      <c r="AH43" s="337"/>
      <c r="AI43" s="337"/>
      <c r="AJ43" s="337"/>
      <c r="AK43" s="337"/>
    </row>
    <row r="44" spans="1:37" ht="12.75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37"/>
      <c r="AD44" s="337"/>
      <c r="AE44" s="337"/>
      <c r="AF44" s="337"/>
      <c r="AG44" s="337"/>
      <c r="AH44" s="337"/>
      <c r="AI44" s="337"/>
      <c r="AJ44" s="337"/>
      <c r="AK44" s="337"/>
    </row>
    <row r="45" spans="1:37" ht="12.75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37"/>
      <c r="AD45" s="337"/>
      <c r="AE45" s="337"/>
      <c r="AF45" s="337"/>
      <c r="AG45" s="337"/>
      <c r="AH45" s="337"/>
      <c r="AI45" s="337"/>
      <c r="AJ45" s="337"/>
      <c r="AK45" s="337"/>
    </row>
    <row r="46" spans="1:37" ht="12.75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37"/>
      <c r="AD46" s="337"/>
      <c r="AE46" s="337"/>
      <c r="AF46" s="337"/>
      <c r="AG46" s="337"/>
      <c r="AH46" s="337"/>
      <c r="AI46" s="337"/>
      <c r="AJ46" s="337"/>
      <c r="AK46" s="337"/>
    </row>
    <row r="47" spans="1:37" ht="12.75">
      <c r="A47" s="355"/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37"/>
      <c r="AD47" s="337"/>
      <c r="AE47" s="337"/>
      <c r="AF47" s="337"/>
      <c r="AG47" s="337"/>
      <c r="AH47" s="337"/>
      <c r="AI47" s="337"/>
      <c r="AJ47" s="337"/>
      <c r="AK47" s="337"/>
    </row>
    <row r="48" spans="1:37" ht="12.75">
      <c r="A48" s="355"/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37"/>
      <c r="AD48" s="337"/>
      <c r="AE48" s="337"/>
      <c r="AF48" s="337"/>
      <c r="AG48" s="337"/>
      <c r="AH48" s="337"/>
      <c r="AI48" s="337"/>
      <c r="AJ48" s="337"/>
      <c r="AK48" s="337"/>
    </row>
    <row r="49" spans="1:37" ht="12.75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37"/>
      <c r="AD49" s="337"/>
      <c r="AE49" s="337"/>
      <c r="AF49" s="337"/>
      <c r="AG49" s="337"/>
      <c r="AH49" s="337"/>
      <c r="AI49" s="337"/>
      <c r="AJ49" s="337"/>
      <c r="AK49" s="337"/>
    </row>
    <row r="50" spans="1:37" ht="12.75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37"/>
      <c r="AD50" s="337"/>
      <c r="AE50" s="337"/>
      <c r="AF50" s="337"/>
      <c r="AG50" s="337"/>
      <c r="AH50" s="337"/>
      <c r="AI50" s="337"/>
      <c r="AJ50" s="337"/>
      <c r="AK50" s="337"/>
    </row>
    <row r="51" spans="1:37" ht="12.75">
      <c r="A51" s="355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37"/>
      <c r="AD51" s="337"/>
      <c r="AE51" s="337"/>
      <c r="AF51" s="337"/>
      <c r="AG51" s="337"/>
      <c r="AH51" s="337"/>
      <c r="AI51" s="337"/>
      <c r="AJ51" s="337"/>
      <c r="AK51" s="337"/>
    </row>
    <row r="52" spans="1:37" ht="12.7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37"/>
      <c r="AD52" s="337"/>
      <c r="AE52" s="337"/>
      <c r="AF52" s="337"/>
      <c r="AG52" s="337"/>
      <c r="AH52" s="337"/>
      <c r="AI52" s="337"/>
      <c r="AJ52" s="337"/>
      <c r="AK52" s="337"/>
    </row>
    <row r="53" spans="1:37" ht="12.75">
      <c r="A53" s="355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37"/>
      <c r="AD53" s="337"/>
      <c r="AE53" s="337"/>
      <c r="AF53" s="337"/>
      <c r="AG53" s="337"/>
      <c r="AH53" s="337"/>
      <c r="AI53" s="337"/>
      <c r="AJ53" s="337"/>
      <c r="AK53" s="337"/>
    </row>
    <row r="54" spans="1:37" ht="12.75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37"/>
      <c r="AD54" s="337"/>
      <c r="AE54" s="337"/>
      <c r="AF54" s="337"/>
      <c r="AG54" s="337"/>
      <c r="AH54" s="337"/>
      <c r="AI54" s="337"/>
      <c r="AJ54" s="337"/>
      <c r="AK54" s="337"/>
    </row>
    <row r="55" spans="1:37" ht="12.75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37"/>
      <c r="AD55" s="337"/>
      <c r="AE55" s="337"/>
      <c r="AF55" s="337"/>
      <c r="AG55" s="337"/>
      <c r="AH55" s="337"/>
      <c r="AI55" s="337"/>
      <c r="AJ55" s="337"/>
      <c r="AK55" s="337"/>
    </row>
    <row r="56" spans="1:37" ht="12.75">
      <c r="A56" s="355"/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37"/>
      <c r="AD56" s="337"/>
      <c r="AE56" s="337"/>
      <c r="AF56" s="337"/>
      <c r="AG56" s="337"/>
      <c r="AH56" s="337"/>
      <c r="AI56" s="337"/>
      <c r="AJ56" s="337"/>
      <c r="AK56" s="337"/>
    </row>
    <row r="57" spans="1:37" ht="12.75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37"/>
      <c r="AD57" s="337"/>
      <c r="AE57" s="337"/>
      <c r="AF57" s="337"/>
      <c r="AG57" s="337"/>
      <c r="AH57" s="337"/>
      <c r="AI57" s="337"/>
      <c r="AJ57" s="337"/>
      <c r="AK57" s="337"/>
    </row>
    <row r="58" spans="1:37" ht="12.75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37"/>
      <c r="AD58" s="337"/>
      <c r="AE58" s="337"/>
      <c r="AF58" s="337"/>
      <c r="AG58" s="337"/>
      <c r="AH58" s="337"/>
      <c r="AI58" s="337"/>
      <c r="AJ58" s="337"/>
      <c r="AK58" s="337"/>
    </row>
    <row r="59" spans="1:37" ht="12.75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37"/>
      <c r="AD59" s="337"/>
      <c r="AE59" s="337"/>
      <c r="AF59" s="337"/>
      <c r="AG59" s="337"/>
      <c r="AH59" s="337"/>
      <c r="AI59" s="337"/>
      <c r="AJ59" s="337"/>
      <c r="AK59" s="337"/>
    </row>
    <row r="60" spans="1:37" ht="12.75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37"/>
      <c r="AD60" s="337"/>
      <c r="AE60" s="337"/>
      <c r="AF60" s="337"/>
      <c r="AG60" s="337"/>
      <c r="AH60" s="337"/>
      <c r="AI60" s="337"/>
      <c r="AJ60" s="337"/>
      <c r="AK60" s="337"/>
    </row>
    <row r="61" spans="1:37" ht="12.75">
      <c r="A61" s="355"/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37"/>
      <c r="AD61" s="337"/>
      <c r="AE61" s="337"/>
      <c r="AF61" s="337"/>
      <c r="AG61" s="337"/>
      <c r="AH61" s="337"/>
      <c r="AI61" s="337"/>
      <c r="AJ61" s="337"/>
      <c r="AK61" s="337"/>
    </row>
    <row r="62" spans="1:37" ht="12.75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37"/>
      <c r="AD62" s="337"/>
      <c r="AE62" s="337"/>
      <c r="AF62" s="337"/>
      <c r="AG62" s="337"/>
      <c r="AH62" s="337"/>
      <c r="AI62" s="337"/>
      <c r="AJ62" s="337"/>
      <c r="AK62" s="337"/>
    </row>
    <row r="63" spans="1:37" ht="12.75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37"/>
      <c r="AD63" s="337"/>
      <c r="AE63" s="337"/>
      <c r="AF63" s="337"/>
      <c r="AG63" s="337"/>
      <c r="AH63" s="337"/>
      <c r="AI63" s="337"/>
      <c r="AJ63" s="337"/>
      <c r="AK63" s="337"/>
    </row>
    <row r="64" spans="1:37" ht="12.75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37"/>
      <c r="AD64" s="337"/>
      <c r="AE64" s="337"/>
      <c r="AF64" s="337"/>
      <c r="AG64" s="337"/>
      <c r="AH64" s="337"/>
      <c r="AI64" s="337"/>
      <c r="AJ64" s="337"/>
      <c r="AK64" s="337"/>
    </row>
    <row r="65" spans="1:37" ht="12.75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37"/>
      <c r="AD65" s="337"/>
      <c r="AE65" s="337"/>
      <c r="AF65" s="337"/>
      <c r="AG65" s="337"/>
      <c r="AH65" s="337"/>
      <c r="AI65" s="337"/>
      <c r="AJ65" s="337"/>
      <c r="AK65" s="337"/>
    </row>
    <row r="66" spans="1:37" ht="12.75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37"/>
      <c r="AD66" s="337"/>
      <c r="AE66" s="337"/>
      <c r="AF66" s="337"/>
      <c r="AG66" s="337"/>
      <c r="AH66" s="337"/>
      <c r="AI66" s="337"/>
      <c r="AJ66" s="337"/>
      <c r="AK66" s="337"/>
    </row>
    <row r="67" spans="1:37" ht="12.75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37"/>
      <c r="AD67" s="337"/>
      <c r="AE67" s="337"/>
      <c r="AF67" s="337"/>
      <c r="AG67" s="337"/>
      <c r="AH67" s="337"/>
      <c r="AI67" s="337"/>
      <c r="AJ67" s="337"/>
      <c r="AK67" s="337"/>
    </row>
    <row r="68" spans="1:37" ht="12.75">
      <c r="A68" s="355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37"/>
      <c r="AD68" s="337"/>
      <c r="AE68" s="337"/>
      <c r="AF68" s="337"/>
      <c r="AG68" s="337"/>
      <c r="AH68" s="337"/>
      <c r="AI68" s="337"/>
      <c r="AJ68" s="337"/>
      <c r="AK68" s="337"/>
    </row>
    <row r="69" spans="1:37" ht="12.75">
      <c r="A69" s="355"/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37"/>
      <c r="AD69" s="337"/>
      <c r="AE69" s="337"/>
      <c r="AF69" s="337"/>
      <c r="AG69" s="337"/>
      <c r="AH69" s="337"/>
      <c r="AI69" s="337"/>
      <c r="AJ69" s="337"/>
      <c r="AK69" s="337"/>
    </row>
    <row r="70" spans="1:37" ht="12.75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37"/>
      <c r="AD70" s="337"/>
      <c r="AE70" s="337"/>
      <c r="AF70" s="337"/>
      <c r="AG70" s="337"/>
      <c r="AH70" s="337"/>
      <c r="AI70" s="337"/>
      <c r="AJ70" s="337"/>
      <c r="AK70" s="337"/>
    </row>
    <row r="71" spans="1:37" ht="12.75">
      <c r="A71" s="355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37"/>
      <c r="AD71" s="337"/>
      <c r="AE71" s="337"/>
      <c r="AF71" s="337"/>
      <c r="AG71" s="337"/>
      <c r="AH71" s="337"/>
      <c r="AI71" s="337"/>
      <c r="AJ71" s="337"/>
      <c r="AK71" s="337"/>
    </row>
    <row r="72" spans="1:37" ht="12.75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37"/>
      <c r="AD72" s="337"/>
      <c r="AE72" s="337"/>
      <c r="AF72" s="337"/>
      <c r="AG72" s="337"/>
      <c r="AH72" s="337"/>
      <c r="AI72" s="337"/>
      <c r="AJ72" s="337"/>
      <c r="AK72" s="337"/>
    </row>
    <row r="73" spans="1:37" ht="12.75">
      <c r="A73" s="355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37"/>
      <c r="AD73" s="337"/>
      <c r="AE73" s="337"/>
      <c r="AF73" s="337"/>
      <c r="AG73" s="337"/>
      <c r="AH73" s="337"/>
      <c r="AI73" s="337"/>
      <c r="AJ73" s="337"/>
      <c r="AK73" s="337"/>
    </row>
    <row r="74" spans="1:37" ht="12.75">
      <c r="A74" s="355"/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37"/>
      <c r="AD74" s="337"/>
      <c r="AE74" s="337"/>
      <c r="AF74" s="337"/>
      <c r="AG74" s="337"/>
      <c r="AH74" s="337"/>
      <c r="AI74" s="337"/>
      <c r="AJ74" s="337"/>
      <c r="AK74" s="337"/>
    </row>
    <row r="75" spans="1:37" ht="12.75">
      <c r="A75" s="355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37"/>
      <c r="AD75" s="337"/>
      <c r="AE75" s="337"/>
      <c r="AF75" s="337"/>
      <c r="AG75" s="337"/>
      <c r="AH75" s="337"/>
      <c r="AI75" s="337"/>
      <c r="AJ75" s="337"/>
      <c r="AK75" s="337"/>
    </row>
    <row r="76" spans="1:37" ht="12.75">
      <c r="A76" s="355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37"/>
      <c r="AD76" s="337"/>
      <c r="AE76" s="337"/>
      <c r="AF76" s="337"/>
      <c r="AG76" s="337"/>
      <c r="AH76" s="337"/>
      <c r="AI76" s="337"/>
      <c r="AJ76" s="337"/>
      <c r="AK76" s="337"/>
    </row>
    <row r="77" spans="1:37" ht="12.75">
      <c r="A77" s="355"/>
      <c r="B77" s="355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37"/>
      <c r="AD77" s="337"/>
      <c r="AE77" s="337"/>
      <c r="AF77" s="337"/>
      <c r="AG77" s="337"/>
      <c r="AH77" s="337"/>
      <c r="AI77" s="337"/>
      <c r="AJ77" s="337"/>
      <c r="AK77" s="337"/>
    </row>
    <row r="78" spans="1:37" ht="12.75">
      <c r="A78" s="355"/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37"/>
      <c r="AD78" s="337"/>
      <c r="AE78" s="337"/>
      <c r="AF78" s="337"/>
      <c r="AG78" s="337"/>
      <c r="AH78" s="337"/>
      <c r="AI78" s="337"/>
      <c r="AJ78" s="337"/>
      <c r="AK78" s="337"/>
    </row>
    <row r="79" spans="1:37" ht="12.75">
      <c r="A79" s="355"/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37"/>
      <c r="AD79" s="337"/>
      <c r="AE79" s="337"/>
      <c r="AF79" s="337"/>
      <c r="AG79" s="337"/>
      <c r="AH79" s="337"/>
      <c r="AI79" s="337"/>
      <c r="AJ79" s="337"/>
      <c r="AK79" s="337"/>
    </row>
    <row r="80" spans="1:37" ht="12.75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37"/>
      <c r="AD80" s="337"/>
      <c r="AE80" s="337"/>
      <c r="AF80" s="337"/>
      <c r="AG80" s="337"/>
      <c r="AH80" s="337"/>
      <c r="AI80" s="337"/>
      <c r="AJ80" s="337"/>
      <c r="AK80" s="337"/>
    </row>
    <row r="81" spans="1:37" ht="12.75">
      <c r="A81" s="355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37"/>
      <c r="AD81" s="337"/>
      <c r="AE81" s="337"/>
      <c r="AF81" s="337"/>
      <c r="AG81" s="337"/>
      <c r="AH81" s="337"/>
      <c r="AI81" s="337"/>
      <c r="AJ81" s="337"/>
      <c r="AK81" s="337"/>
    </row>
    <row r="82" spans="1:37" ht="12.75">
      <c r="A82" s="355"/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37"/>
      <c r="AD82" s="337"/>
      <c r="AE82" s="337"/>
      <c r="AF82" s="337"/>
      <c r="AG82" s="337"/>
      <c r="AH82" s="337"/>
      <c r="AI82" s="337"/>
      <c r="AJ82" s="337"/>
      <c r="AK82" s="337"/>
    </row>
    <row r="83" spans="1:37" ht="12.75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37"/>
      <c r="AD83" s="337"/>
      <c r="AE83" s="337"/>
      <c r="AF83" s="337"/>
      <c r="AG83" s="337"/>
      <c r="AH83" s="337"/>
      <c r="AI83" s="337"/>
      <c r="AJ83" s="337"/>
      <c r="AK83" s="337"/>
    </row>
    <row r="84" spans="1:37" ht="12.75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37"/>
      <c r="AD84" s="337"/>
      <c r="AE84" s="337"/>
      <c r="AF84" s="337"/>
      <c r="AG84" s="337"/>
      <c r="AH84" s="337"/>
      <c r="AI84" s="337"/>
      <c r="AJ84" s="337"/>
      <c r="AK84" s="337"/>
    </row>
    <row r="85" spans="1:37" ht="12.75">
      <c r="A85" s="355"/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37"/>
      <c r="AD85" s="337"/>
      <c r="AE85" s="337"/>
      <c r="AF85" s="337"/>
      <c r="AG85" s="337"/>
      <c r="AH85" s="337"/>
      <c r="AI85" s="337"/>
      <c r="AJ85" s="337"/>
      <c r="AK85" s="337"/>
    </row>
    <row r="86" spans="1:37" ht="12.75">
      <c r="A86" s="355"/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37"/>
      <c r="AD86" s="337"/>
      <c r="AE86" s="337"/>
      <c r="AF86" s="337"/>
      <c r="AG86" s="337"/>
      <c r="AH86" s="337"/>
      <c r="AI86" s="337"/>
      <c r="AJ86" s="337"/>
      <c r="AK86" s="337"/>
    </row>
    <row r="87" spans="1:37" ht="12.75">
      <c r="A87" s="355"/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37"/>
      <c r="AD87" s="337"/>
      <c r="AE87" s="337"/>
      <c r="AF87" s="337"/>
      <c r="AG87" s="337"/>
      <c r="AH87" s="337"/>
      <c r="AI87" s="337"/>
      <c r="AJ87" s="337"/>
      <c r="AK87" s="337"/>
    </row>
    <row r="88" spans="1:37" ht="12.75">
      <c r="A88" s="355"/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37"/>
      <c r="AD88" s="337"/>
      <c r="AE88" s="337"/>
      <c r="AF88" s="337"/>
      <c r="AG88" s="337"/>
      <c r="AH88" s="337"/>
      <c r="AI88" s="337"/>
      <c r="AJ88" s="337"/>
      <c r="AK88" s="337"/>
    </row>
    <row r="89" spans="1:37" ht="12.75">
      <c r="A89" s="355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37"/>
      <c r="AD89" s="337"/>
      <c r="AE89" s="337"/>
      <c r="AF89" s="337"/>
      <c r="AG89" s="337"/>
      <c r="AH89" s="337"/>
      <c r="AI89" s="337"/>
      <c r="AJ89" s="337"/>
      <c r="AK89" s="337"/>
    </row>
    <row r="90" spans="1:37" ht="12.75">
      <c r="A90" s="355"/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37"/>
      <c r="AD90" s="337"/>
      <c r="AE90" s="337"/>
      <c r="AF90" s="337"/>
      <c r="AG90" s="337"/>
      <c r="AH90" s="337"/>
      <c r="AI90" s="337"/>
      <c r="AJ90" s="337"/>
      <c r="AK90" s="337"/>
    </row>
    <row r="91" spans="1:37" ht="12.75">
      <c r="A91" s="355"/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37"/>
      <c r="AD91" s="337"/>
      <c r="AE91" s="337"/>
      <c r="AF91" s="337"/>
      <c r="AG91" s="337"/>
      <c r="AH91" s="337"/>
      <c r="AI91" s="337"/>
      <c r="AJ91" s="337"/>
      <c r="AK91" s="337"/>
    </row>
    <row r="92" spans="1:37" ht="12.75">
      <c r="A92" s="355"/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37"/>
      <c r="AD92" s="337"/>
      <c r="AE92" s="337"/>
      <c r="AF92" s="337"/>
      <c r="AG92" s="337"/>
      <c r="AH92" s="337"/>
      <c r="AI92" s="337"/>
      <c r="AJ92" s="337"/>
      <c r="AK92" s="337"/>
    </row>
    <row r="93" spans="1:37" ht="12.75">
      <c r="A93" s="355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37"/>
      <c r="AD93" s="337"/>
      <c r="AE93" s="337"/>
      <c r="AF93" s="337"/>
      <c r="AG93" s="337"/>
      <c r="AH93" s="337"/>
      <c r="AI93" s="337"/>
      <c r="AJ93" s="337"/>
      <c r="AK93" s="337"/>
    </row>
    <row r="94" spans="1:37" ht="12.75">
      <c r="A94" s="355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37"/>
      <c r="AD94" s="337"/>
      <c r="AE94" s="337"/>
      <c r="AF94" s="337"/>
      <c r="AG94" s="337"/>
      <c r="AH94" s="337"/>
      <c r="AI94" s="337"/>
      <c r="AJ94" s="337"/>
      <c r="AK94" s="337"/>
    </row>
    <row r="95" spans="1:37" ht="12.75">
      <c r="A95" s="355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37"/>
      <c r="AD95" s="337"/>
      <c r="AE95" s="337"/>
      <c r="AF95" s="337"/>
      <c r="AG95" s="337"/>
      <c r="AH95" s="337"/>
      <c r="AI95" s="337"/>
      <c r="AJ95" s="337"/>
      <c r="AK95" s="337"/>
    </row>
    <row r="96" spans="1:37" ht="12.75">
      <c r="A96" s="355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37"/>
      <c r="AD96" s="337"/>
      <c r="AE96" s="337"/>
      <c r="AF96" s="337"/>
      <c r="AG96" s="337"/>
      <c r="AH96" s="337"/>
      <c r="AI96" s="337"/>
      <c r="AJ96" s="337"/>
      <c r="AK96" s="337"/>
    </row>
    <row r="97" spans="1:37" ht="12.75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37"/>
      <c r="AD97" s="337"/>
      <c r="AE97" s="337"/>
      <c r="AF97" s="337"/>
      <c r="AG97" s="337"/>
      <c r="AH97" s="337"/>
      <c r="AI97" s="337"/>
      <c r="AJ97" s="337"/>
      <c r="AK97" s="337"/>
    </row>
    <row r="98" spans="1:37" ht="12.75">
      <c r="A98" s="355"/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37"/>
      <c r="AD98" s="337"/>
      <c r="AE98" s="337"/>
      <c r="AF98" s="337"/>
      <c r="AG98" s="337"/>
      <c r="AH98" s="337"/>
      <c r="AI98" s="337"/>
      <c r="AJ98" s="337"/>
      <c r="AK98" s="337"/>
    </row>
    <row r="99" spans="1:37" ht="12.75">
      <c r="A99" s="355"/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37"/>
      <c r="AD99" s="337"/>
      <c r="AE99" s="337"/>
      <c r="AF99" s="337"/>
      <c r="AG99" s="337"/>
      <c r="AH99" s="337"/>
      <c r="AI99" s="337"/>
      <c r="AJ99" s="337"/>
      <c r="AK99" s="337"/>
    </row>
    <row r="100" spans="1:37" ht="12.75">
      <c r="A100" s="355"/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37"/>
      <c r="AD100" s="337"/>
      <c r="AE100" s="337"/>
      <c r="AF100" s="337"/>
      <c r="AG100" s="337"/>
      <c r="AH100" s="337"/>
      <c r="AI100" s="337"/>
      <c r="AJ100" s="337"/>
      <c r="AK100" s="337"/>
    </row>
    <row r="101" spans="1:37" ht="12.75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37"/>
      <c r="AD101" s="337"/>
      <c r="AE101" s="337"/>
      <c r="AF101" s="337"/>
      <c r="AG101" s="337"/>
      <c r="AH101" s="337"/>
      <c r="AI101" s="337"/>
      <c r="AJ101" s="337"/>
      <c r="AK101" s="337"/>
    </row>
    <row r="102" spans="1:37" ht="12.75">
      <c r="A102" s="355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37"/>
      <c r="AD102" s="337"/>
      <c r="AE102" s="337"/>
      <c r="AF102" s="337"/>
      <c r="AG102" s="337"/>
      <c r="AH102" s="337"/>
      <c r="AI102" s="337"/>
      <c r="AJ102" s="337"/>
      <c r="AK102" s="337"/>
    </row>
    <row r="103" spans="1:37" ht="12.75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37"/>
      <c r="AD103" s="337"/>
      <c r="AE103" s="337"/>
      <c r="AF103" s="337"/>
      <c r="AG103" s="337"/>
      <c r="AH103" s="337"/>
      <c r="AI103" s="337"/>
      <c r="AJ103" s="337"/>
      <c r="AK103" s="337"/>
    </row>
    <row r="104" spans="1:37" ht="12.75">
      <c r="A104" s="355"/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37"/>
      <c r="AD104" s="337"/>
      <c r="AE104" s="337"/>
      <c r="AF104" s="337"/>
      <c r="AG104" s="337"/>
      <c r="AH104" s="337"/>
      <c r="AI104" s="337"/>
      <c r="AJ104" s="337"/>
      <c r="AK104" s="337"/>
    </row>
    <row r="105" spans="1:37" ht="12.75">
      <c r="A105" s="355"/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37"/>
      <c r="AD105" s="337"/>
      <c r="AE105" s="337"/>
      <c r="AF105" s="337"/>
      <c r="AG105" s="337"/>
      <c r="AH105" s="337"/>
      <c r="AI105" s="337"/>
      <c r="AJ105" s="337"/>
      <c r="AK105" s="337"/>
    </row>
    <row r="106" spans="1:37" ht="12.75">
      <c r="A106" s="355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37"/>
      <c r="AD106" s="337"/>
      <c r="AE106" s="337"/>
      <c r="AF106" s="337"/>
      <c r="AG106" s="337"/>
      <c r="AH106" s="337"/>
      <c r="AI106" s="337"/>
      <c r="AJ106" s="337"/>
      <c r="AK106" s="337"/>
    </row>
    <row r="107" spans="1:37" ht="12.75">
      <c r="A107" s="355"/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37"/>
      <c r="AD107" s="337"/>
      <c r="AE107" s="337"/>
      <c r="AF107" s="337"/>
      <c r="AG107" s="337"/>
      <c r="AH107" s="337"/>
      <c r="AI107" s="337"/>
      <c r="AJ107" s="337"/>
      <c r="AK107" s="337"/>
    </row>
    <row r="108" spans="1:37" ht="12.75">
      <c r="A108" s="355"/>
      <c r="B108" s="355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37"/>
      <c r="AD108" s="337"/>
      <c r="AE108" s="337"/>
      <c r="AF108" s="337"/>
      <c r="AG108" s="337"/>
      <c r="AH108" s="337"/>
      <c r="AI108" s="337"/>
      <c r="AJ108" s="337"/>
      <c r="AK108" s="337"/>
    </row>
    <row r="109" spans="1:37" ht="12.75">
      <c r="A109" s="355"/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37"/>
      <c r="AD109" s="337"/>
      <c r="AE109" s="337"/>
      <c r="AF109" s="337"/>
      <c r="AG109" s="337"/>
      <c r="AH109" s="337"/>
      <c r="AI109" s="337"/>
      <c r="AJ109" s="337"/>
      <c r="AK109" s="337"/>
    </row>
    <row r="110" spans="1:37" ht="12.75">
      <c r="A110" s="355"/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37"/>
      <c r="AD110" s="337"/>
      <c r="AE110" s="337"/>
      <c r="AF110" s="337"/>
      <c r="AG110" s="337"/>
      <c r="AH110" s="337"/>
      <c r="AI110" s="337"/>
      <c r="AJ110" s="337"/>
      <c r="AK110" s="337"/>
    </row>
    <row r="111" spans="1:37" ht="12.75">
      <c r="A111" s="355"/>
      <c r="B111" s="355"/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37"/>
      <c r="AD111" s="337"/>
      <c r="AE111" s="337"/>
      <c r="AF111" s="337"/>
      <c r="AG111" s="337"/>
      <c r="AH111" s="337"/>
      <c r="AI111" s="337"/>
      <c r="AJ111" s="337"/>
      <c r="AK111" s="337"/>
    </row>
    <row r="112" spans="1:37" ht="12.75">
      <c r="A112" s="355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37"/>
      <c r="AD112" s="337"/>
      <c r="AE112" s="337"/>
      <c r="AF112" s="337"/>
      <c r="AG112" s="337"/>
      <c r="AH112" s="337"/>
      <c r="AI112" s="337"/>
      <c r="AJ112" s="337"/>
      <c r="AK112" s="337"/>
    </row>
    <row r="113" spans="1:37" ht="12.75">
      <c r="A113" s="355"/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37"/>
      <c r="AD113" s="337"/>
      <c r="AE113" s="337"/>
      <c r="AF113" s="337"/>
      <c r="AG113" s="337"/>
      <c r="AH113" s="337"/>
      <c r="AI113" s="337"/>
      <c r="AJ113" s="337"/>
      <c r="AK113" s="337"/>
    </row>
    <row r="114" spans="1:37" ht="12.75">
      <c r="A114" s="355"/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37"/>
      <c r="AD114" s="337"/>
      <c r="AE114" s="337"/>
      <c r="AF114" s="337"/>
      <c r="AG114" s="337"/>
      <c r="AH114" s="337"/>
      <c r="AI114" s="337"/>
      <c r="AJ114" s="337"/>
      <c r="AK114" s="337"/>
    </row>
    <row r="115" spans="1:37" ht="12.75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37"/>
      <c r="AD115" s="337"/>
      <c r="AE115" s="337"/>
      <c r="AF115" s="337"/>
      <c r="AG115" s="337"/>
      <c r="AH115" s="337"/>
      <c r="AI115" s="337"/>
      <c r="AJ115" s="337"/>
      <c r="AK115" s="337"/>
    </row>
    <row r="116" spans="1:37" ht="12.75">
      <c r="A116" s="355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37"/>
      <c r="AD116" s="337"/>
      <c r="AE116" s="337"/>
      <c r="AF116" s="337"/>
      <c r="AG116" s="337"/>
      <c r="AH116" s="337"/>
      <c r="AI116" s="337"/>
      <c r="AJ116" s="337"/>
      <c r="AK116" s="337"/>
    </row>
    <row r="117" spans="1:37" ht="12.75">
      <c r="A117" s="355"/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37"/>
      <c r="AD117" s="337"/>
      <c r="AE117" s="337"/>
      <c r="AF117" s="337"/>
      <c r="AG117" s="337"/>
      <c r="AH117" s="337"/>
      <c r="AI117" s="337"/>
      <c r="AJ117" s="337"/>
      <c r="AK117" s="337"/>
    </row>
    <row r="118" spans="1:37" ht="12.75">
      <c r="A118" s="355"/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37"/>
      <c r="AD118" s="337"/>
      <c r="AE118" s="337"/>
      <c r="AF118" s="337"/>
      <c r="AG118" s="337"/>
      <c r="AH118" s="337"/>
      <c r="AI118" s="337"/>
      <c r="AJ118" s="337"/>
      <c r="AK118" s="337"/>
    </row>
    <row r="119" spans="1:37" ht="12.75">
      <c r="A119" s="355"/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37"/>
      <c r="AD119" s="337"/>
      <c r="AE119" s="337"/>
      <c r="AF119" s="337"/>
      <c r="AG119" s="337"/>
      <c r="AH119" s="337"/>
      <c r="AI119" s="337"/>
      <c r="AJ119" s="337"/>
      <c r="AK119" s="337"/>
    </row>
    <row r="120" spans="1:37" ht="12.75">
      <c r="A120" s="355"/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37"/>
      <c r="AD120" s="337"/>
      <c r="AE120" s="337"/>
      <c r="AF120" s="337"/>
      <c r="AG120" s="337"/>
      <c r="AH120" s="337"/>
      <c r="AI120" s="337"/>
      <c r="AJ120" s="337"/>
      <c r="AK120" s="337"/>
    </row>
    <row r="121" spans="1:37" ht="12.75">
      <c r="A121" s="355"/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37"/>
      <c r="AD121" s="337"/>
      <c r="AE121" s="337"/>
      <c r="AF121" s="337"/>
      <c r="AG121" s="337"/>
      <c r="AH121" s="337"/>
      <c r="AI121" s="337"/>
      <c r="AJ121" s="337"/>
      <c r="AK121" s="337"/>
    </row>
    <row r="122" spans="1:37" ht="12.75">
      <c r="A122" s="355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37"/>
      <c r="AD122" s="337"/>
      <c r="AE122" s="337"/>
      <c r="AF122" s="337"/>
      <c r="AG122" s="337"/>
      <c r="AH122" s="337"/>
      <c r="AI122" s="337"/>
      <c r="AJ122" s="337"/>
      <c r="AK122" s="337"/>
    </row>
    <row r="123" spans="1:37" ht="12.75">
      <c r="A123" s="355"/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37"/>
      <c r="AD123" s="337"/>
      <c r="AE123" s="337"/>
      <c r="AF123" s="337"/>
      <c r="AG123" s="337"/>
      <c r="AH123" s="337"/>
      <c r="AI123" s="337"/>
      <c r="AJ123" s="337"/>
      <c r="AK123" s="337"/>
    </row>
    <row r="124" spans="1:37" ht="12.75">
      <c r="A124" s="355"/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37"/>
      <c r="AD124" s="337"/>
      <c r="AE124" s="337"/>
      <c r="AF124" s="337"/>
      <c r="AG124" s="337"/>
      <c r="AH124" s="337"/>
      <c r="AI124" s="337"/>
      <c r="AJ124" s="337"/>
      <c r="AK124" s="337"/>
    </row>
    <row r="125" spans="1:37" ht="12.75">
      <c r="A125" s="355"/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37"/>
      <c r="AD125" s="337"/>
      <c r="AE125" s="337"/>
      <c r="AF125" s="337"/>
      <c r="AG125" s="337"/>
      <c r="AH125" s="337"/>
      <c r="AI125" s="337"/>
      <c r="AJ125" s="337"/>
      <c r="AK125" s="337"/>
    </row>
    <row r="126" spans="1:37" ht="12.75">
      <c r="A126" s="355"/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37"/>
      <c r="AD126" s="337"/>
      <c r="AE126" s="337"/>
      <c r="AF126" s="337"/>
      <c r="AG126" s="337"/>
      <c r="AH126" s="337"/>
      <c r="AI126" s="337"/>
      <c r="AJ126" s="337"/>
      <c r="AK126" s="337"/>
    </row>
    <row r="127" spans="1:37" ht="12.75">
      <c r="A127" s="355"/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37"/>
      <c r="AD127" s="337"/>
      <c r="AE127" s="337"/>
      <c r="AF127" s="337"/>
      <c r="AG127" s="337"/>
      <c r="AH127" s="337"/>
      <c r="AI127" s="337"/>
      <c r="AJ127" s="337"/>
      <c r="AK127" s="337"/>
    </row>
    <row r="128" spans="1:37" ht="12.75">
      <c r="A128" s="355"/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37"/>
      <c r="AD128" s="337"/>
      <c r="AE128" s="337"/>
      <c r="AF128" s="337"/>
      <c r="AG128" s="337"/>
      <c r="AH128" s="337"/>
      <c r="AI128" s="337"/>
      <c r="AJ128" s="337"/>
      <c r="AK128" s="337"/>
    </row>
    <row r="129" spans="1:37" ht="12.75">
      <c r="A129" s="355"/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37"/>
      <c r="AD129" s="337"/>
      <c r="AE129" s="337"/>
      <c r="AF129" s="337"/>
      <c r="AG129" s="337"/>
      <c r="AH129" s="337"/>
      <c r="AI129" s="337"/>
      <c r="AJ129" s="337"/>
      <c r="AK129" s="337"/>
    </row>
    <row r="130" spans="1:37" ht="12.75">
      <c r="A130" s="355"/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37"/>
      <c r="AD130" s="337"/>
      <c r="AE130" s="337"/>
      <c r="AF130" s="337"/>
      <c r="AG130" s="337"/>
      <c r="AH130" s="337"/>
      <c r="AI130" s="337"/>
      <c r="AJ130" s="337"/>
      <c r="AK130" s="337"/>
    </row>
    <row r="131" spans="1:37" ht="12.75">
      <c r="A131" s="355"/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37"/>
      <c r="AD131" s="337"/>
      <c r="AE131" s="337"/>
      <c r="AF131" s="337"/>
      <c r="AG131" s="337"/>
      <c r="AH131" s="337"/>
      <c r="AI131" s="337"/>
      <c r="AJ131" s="337"/>
      <c r="AK131" s="337"/>
    </row>
    <row r="132" spans="1:37" ht="12.75">
      <c r="A132" s="355"/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37"/>
      <c r="AD132" s="337"/>
      <c r="AE132" s="337"/>
      <c r="AF132" s="337"/>
      <c r="AG132" s="337"/>
      <c r="AH132" s="337"/>
      <c r="AI132" s="337"/>
      <c r="AJ132" s="337"/>
      <c r="AK132" s="337"/>
    </row>
    <row r="133" spans="1:37" ht="12.75">
      <c r="A133" s="355"/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37"/>
      <c r="AD133" s="337"/>
      <c r="AE133" s="337"/>
      <c r="AF133" s="337"/>
      <c r="AG133" s="337"/>
      <c r="AH133" s="337"/>
      <c r="AI133" s="337"/>
      <c r="AJ133" s="337"/>
      <c r="AK133" s="337"/>
    </row>
    <row r="134" spans="1:37" ht="12.75">
      <c r="A134" s="355"/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37"/>
      <c r="AD134" s="337"/>
      <c r="AE134" s="337"/>
      <c r="AF134" s="337"/>
      <c r="AG134" s="337"/>
      <c r="AH134" s="337"/>
      <c r="AI134" s="337"/>
      <c r="AJ134" s="337"/>
      <c r="AK134" s="337"/>
    </row>
    <row r="135" spans="1:37" ht="12.75">
      <c r="A135" s="355"/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37"/>
      <c r="AD135" s="337"/>
      <c r="AE135" s="337"/>
      <c r="AF135" s="337"/>
      <c r="AG135" s="337"/>
      <c r="AH135" s="337"/>
      <c r="AI135" s="337"/>
      <c r="AJ135" s="337"/>
      <c r="AK135" s="337"/>
    </row>
    <row r="136" spans="1:37" ht="12.75">
      <c r="A136" s="355"/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37"/>
      <c r="AD136" s="337"/>
      <c r="AE136" s="337"/>
      <c r="AF136" s="337"/>
      <c r="AG136" s="337"/>
      <c r="AH136" s="337"/>
      <c r="AI136" s="337"/>
      <c r="AJ136" s="337"/>
      <c r="AK136" s="337"/>
    </row>
    <row r="137" spans="1:37" ht="12.75">
      <c r="A137" s="355"/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37"/>
      <c r="AD137" s="337"/>
      <c r="AE137" s="337"/>
      <c r="AF137" s="337"/>
      <c r="AG137" s="337"/>
      <c r="AH137" s="337"/>
      <c r="AI137" s="337"/>
      <c r="AJ137" s="337"/>
      <c r="AK137" s="337"/>
    </row>
    <row r="138" spans="1:37" ht="12.75">
      <c r="A138" s="355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37"/>
      <c r="AD138" s="337"/>
      <c r="AE138" s="337"/>
      <c r="AF138" s="337"/>
      <c r="AG138" s="337"/>
      <c r="AH138" s="337"/>
      <c r="AI138" s="337"/>
      <c r="AJ138" s="337"/>
      <c r="AK138" s="337"/>
    </row>
    <row r="139" spans="1:37" ht="12.75">
      <c r="A139" s="355"/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37"/>
      <c r="AD139" s="337"/>
      <c r="AE139" s="337"/>
      <c r="AF139" s="337"/>
      <c r="AG139" s="337"/>
      <c r="AH139" s="337"/>
      <c r="AI139" s="337"/>
      <c r="AJ139" s="337"/>
      <c r="AK139" s="337"/>
    </row>
    <row r="140" spans="1:37" ht="12.75">
      <c r="A140" s="355"/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37"/>
      <c r="AD140" s="337"/>
      <c r="AE140" s="337"/>
      <c r="AF140" s="337"/>
      <c r="AG140" s="337"/>
      <c r="AH140" s="337"/>
      <c r="AI140" s="337"/>
      <c r="AJ140" s="337"/>
      <c r="AK140" s="337"/>
    </row>
    <row r="141" spans="1:37" ht="12.75">
      <c r="A141" s="355"/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37"/>
      <c r="AD141" s="337"/>
      <c r="AE141" s="337"/>
      <c r="AF141" s="337"/>
      <c r="AG141" s="337"/>
      <c r="AH141" s="337"/>
      <c r="AI141" s="337"/>
      <c r="AJ141" s="337"/>
      <c r="AK141" s="337"/>
    </row>
    <row r="142" spans="1:37" ht="12.75">
      <c r="A142" s="355"/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37"/>
      <c r="AD142" s="337"/>
      <c r="AE142" s="337"/>
      <c r="AF142" s="337"/>
      <c r="AG142" s="337"/>
      <c r="AH142" s="337"/>
      <c r="AI142" s="337"/>
      <c r="AJ142" s="337"/>
      <c r="AK142" s="337"/>
    </row>
    <row r="143" spans="1:37" ht="12.75">
      <c r="A143" s="355"/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37"/>
      <c r="AD143" s="337"/>
      <c r="AE143" s="337"/>
      <c r="AF143" s="337"/>
      <c r="AG143" s="337"/>
      <c r="AH143" s="337"/>
      <c r="AI143" s="337"/>
      <c r="AJ143" s="337"/>
      <c r="AK143" s="337"/>
    </row>
    <row r="144" spans="1:37" ht="12.75">
      <c r="A144" s="355"/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37"/>
      <c r="AD144" s="337"/>
      <c r="AE144" s="337"/>
      <c r="AF144" s="337"/>
      <c r="AG144" s="337"/>
      <c r="AH144" s="337"/>
      <c r="AI144" s="337"/>
      <c r="AJ144" s="337"/>
      <c r="AK144" s="337"/>
    </row>
    <row r="145" spans="1:37" ht="12.75">
      <c r="A145" s="355"/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37"/>
      <c r="AD145" s="337"/>
      <c r="AE145" s="337"/>
      <c r="AF145" s="337"/>
      <c r="AG145" s="337"/>
      <c r="AH145" s="337"/>
      <c r="AI145" s="337"/>
      <c r="AJ145" s="337"/>
      <c r="AK145" s="337"/>
    </row>
    <row r="146" spans="1:37" ht="12.75">
      <c r="A146" s="355"/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37"/>
      <c r="AD146" s="337"/>
      <c r="AE146" s="337"/>
      <c r="AF146" s="337"/>
      <c r="AG146" s="337"/>
      <c r="AH146" s="337"/>
      <c r="AI146" s="337"/>
      <c r="AJ146" s="337"/>
      <c r="AK146" s="337"/>
    </row>
    <row r="147" spans="1:37" ht="12.75">
      <c r="A147" s="355"/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37"/>
      <c r="AD147" s="337"/>
      <c r="AE147" s="337"/>
      <c r="AF147" s="337"/>
      <c r="AG147" s="337"/>
      <c r="AH147" s="337"/>
      <c r="AI147" s="337"/>
      <c r="AJ147" s="337"/>
      <c r="AK147" s="337"/>
    </row>
    <row r="148" spans="1:37" ht="12.75">
      <c r="A148" s="355"/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37"/>
      <c r="AD148" s="337"/>
      <c r="AE148" s="337"/>
      <c r="AF148" s="337"/>
      <c r="AG148" s="337"/>
      <c r="AH148" s="337"/>
      <c r="AI148" s="337"/>
      <c r="AJ148" s="337"/>
      <c r="AK148" s="337"/>
    </row>
    <row r="149" spans="1:37" ht="12.75">
      <c r="A149" s="355"/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37"/>
      <c r="AD149" s="337"/>
      <c r="AE149" s="337"/>
      <c r="AF149" s="337"/>
      <c r="AG149" s="337"/>
      <c r="AH149" s="337"/>
      <c r="AI149" s="337"/>
      <c r="AJ149" s="337"/>
      <c r="AK149" s="337"/>
    </row>
    <row r="150" spans="1:37" ht="12.75">
      <c r="A150" s="355"/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37"/>
      <c r="AD150" s="337"/>
      <c r="AE150" s="337"/>
      <c r="AF150" s="337"/>
      <c r="AG150" s="337"/>
      <c r="AH150" s="337"/>
      <c r="AI150" s="337"/>
      <c r="AJ150" s="337"/>
      <c r="AK150" s="337"/>
    </row>
    <row r="151" spans="1:37" ht="12.75">
      <c r="A151" s="355"/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  <c r="AB151" s="355"/>
      <c r="AC151" s="337"/>
      <c r="AD151" s="337"/>
      <c r="AE151" s="337"/>
      <c r="AF151" s="337"/>
      <c r="AG151" s="337"/>
      <c r="AH151" s="337"/>
      <c r="AI151" s="337"/>
      <c r="AJ151" s="337"/>
      <c r="AK151" s="337"/>
    </row>
    <row r="152" spans="1:37" ht="12.75">
      <c r="A152" s="355"/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37"/>
      <c r="AD152" s="337"/>
      <c r="AE152" s="337"/>
      <c r="AF152" s="337"/>
      <c r="AG152" s="337"/>
      <c r="AH152" s="337"/>
      <c r="AI152" s="337"/>
      <c r="AJ152" s="337"/>
      <c r="AK152" s="337"/>
    </row>
    <row r="153" spans="1:37" ht="12.75">
      <c r="A153" s="355"/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37"/>
      <c r="AD153" s="337"/>
      <c r="AE153" s="337"/>
      <c r="AF153" s="337"/>
      <c r="AG153" s="337"/>
      <c r="AH153" s="337"/>
      <c r="AI153" s="337"/>
      <c r="AJ153" s="337"/>
      <c r="AK153" s="337"/>
    </row>
    <row r="154" spans="1:37" ht="12.75">
      <c r="A154" s="355"/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  <c r="AA154" s="355"/>
      <c r="AB154" s="355"/>
      <c r="AC154" s="337"/>
      <c r="AD154" s="337"/>
      <c r="AE154" s="337"/>
      <c r="AF154" s="337"/>
      <c r="AG154" s="337"/>
      <c r="AH154" s="337"/>
      <c r="AI154" s="337"/>
      <c r="AJ154" s="337"/>
      <c r="AK154" s="337"/>
    </row>
    <row r="155" spans="1:37" ht="12.75">
      <c r="A155" s="355"/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  <c r="AB155" s="355"/>
      <c r="AC155" s="337"/>
      <c r="AD155" s="337"/>
      <c r="AE155" s="337"/>
      <c r="AF155" s="337"/>
      <c r="AG155" s="337"/>
      <c r="AH155" s="337"/>
      <c r="AI155" s="337"/>
      <c r="AJ155" s="337"/>
      <c r="AK155" s="337"/>
    </row>
    <row r="156" spans="1:37" ht="12.75">
      <c r="A156" s="355"/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37"/>
      <c r="AD156" s="337"/>
      <c r="AE156" s="337"/>
      <c r="AF156" s="337"/>
      <c r="AG156" s="337"/>
      <c r="AH156" s="337"/>
      <c r="AI156" s="337"/>
      <c r="AJ156" s="337"/>
      <c r="AK156" s="337"/>
    </row>
    <row r="157" spans="1:37" ht="12.75">
      <c r="A157" s="355"/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37"/>
      <c r="AD157" s="337"/>
      <c r="AE157" s="337"/>
      <c r="AF157" s="337"/>
      <c r="AG157" s="337"/>
      <c r="AH157" s="337"/>
      <c r="AI157" s="337"/>
      <c r="AJ157" s="337"/>
      <c r="AK157" s="337"/>
    </row>
    <row r="158" spans="1:37" ht="12.75">
      <c r="A158" s="355"/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  <c r="AA158" s="355"/>
      <c r="AB158" s="355"/>
      <c r="AC158" s="337"/>
      <c r="AD158" s="337"/>
      <c r="AE158" s="337"/>
      <c r="AF158" s="337"/>
      <c r="AG158" s="337"/>
      <c r="AH158" s="337"/>
      <c r="AI158" s="337"/>
      <c r="AJ158" s="337"/>
      <c r="AK158" s="337"/>
    </row>
    <row r="159" spans="1:37" ht="12.75">
      <c r="A159" s="355"/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  <c r="AB159" s="355"/>
      <c r="AC159" s="337"/>
      <c r="AD159" s="337"/>
      <c r="AE159" s="337"/>
      <c r="AF159" s="337"/>
      <c r="AG159" s="337"/>
      <c r="AH159" s="337"/>
      <c r="AI159" s="337"/>
      <c r="AJ159" s="337"/>
      <c r="AK159" s="337"/>
    </row>
    <row r="160" spans="1:37" ht="12.75">
      <c r="A160" s="355"/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5"/>
      <c r="AB160" s="355"/>
      <c r="AC160" s="337"/>
      <c r="AD160" s="337"/>
      <c r="AE160" s="337"/>
      <c r="AF160" s="337"/>
      <c r="AG160" s="337"/>
      <c r="AH160" s="337"/>
      <c r="AI160" s="337"/>
      <c r="AJ160" s="337"/>
      <c r="AK160" s="337"/>
    </row>
    <row r="161" spans="1:37" ht="12.75">
      <c r="A161" s="355"/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37"/>
      <c r="AD161" s="337"/>
      <c r="AE161" s="337"/>
      <c r="AF161" s="337"/>
      <c r="AG161" s="337"/>
      <c r="AH161" s="337"/>
      <c r="AI161" s="337"/>
      <c r="AJ161" s="337"/>
      <c r="AK161" s="337"/>
    </row>
    <row r="162" spans="1:37" ht="12.75">
      <c r="A162" s="355"/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37"/>
      <c r="AD162" s="337"/>
      <c r="AE162" s="337"/>
      <c r="AF162" s="337"/>
      <c r="AG162" s="337"/>
      <c r="AH162" s="337"/>
      <c r="AI162" s="337"/>
      <c r="AJ162" s="337"/>
      <c r="AK162" s="337"/>
    </row>
    <row r="163" spans="1:37" ht="12.75">
      <c r="A163" s="355"/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37"/>
      <c r="AD163" s="337"/>
      <c r="AE163" s="337"/>
      <c r="AF163" s="337"/>
      <c r="AG163" s="337"/>
      <c r="AH163" s="337"/>
      <c r="AI163" s="337"/>
      <c r="AJ163" s="337"/>
      <c r="AK163" s="337"/>
    </row>
    <row r="164" spans="1:37" ht="12.75">
      <c r="A164" s="355"/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37"/>
      <c r="AD164" s="337"/>
      <c r="AE164" s="337"/>
      <c r="AF164" s="337"/>
      <c r="AG164" s="337"/>
      <c r="AH164" s="337"/>
      <c r="AI164" s="337"/>
      <c r="AJ164" s="337"/>
      <c r="AK164" s="337"/>
    </row>
    <row r="165" spans="1:37" ht="12.75">
      <c r="A165" s="355"/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  <c r="AB165" s="355"/>
      <c r="AC165" s="337"/>
      <c r="AD165" s="337"/>
      <c r="AE165" s="337"/>
      <c r="AF165" s="337"/>
      <c r="AG165" s="337"/>
      <c r="AH165" s="337"/>
      <c r="AI165" s="337"/>
      <c r="AJ165" s="337"/>
      <c r="AK165" s="337"/>
    </row>
    <row r="166" spans="1:37" ht="12.75">
      <c r="A166" s="355"/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  <c r="AB166" s="355"/>
      <c r="AC166" s="337"/>
      <c r="AD166" s="337"/>
      <c r="AE166" s="337"/>
      <c r="AF166" s="337"/>
      <c r="AG166" s="337"/>
      <c r="AH166" s="337"/>
      <c r="AI166" s="337"/>
      <c r="AJ166" s="337"/>
      <c r="AK166" s="337"/>
    </row>
    <row r="167" spans="1:37" ht="12.75">
      <c r="A167" s="355"/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37"/>
      <c r="AD167" s="337"/>
      <c r="AE167" s="337"/>
      <c r="AF167" s="337"/>
      <c r="AG167" s="337"/>
      <c r="AH167" s="337"/>
      <c r="AI167" s="337"/>
      <c r="AJ167" s="337"/>
      <c r="AK167" s="337"/>
    </row>
    <row r="168" spans="1:37" ht="12.75">
      <c r="A168" s="355"/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  <c r="AA168" s="355"/>
      <c r="AB168" s="355"/>
      <c r="AC168" s="337"/>
      <c r="AD168" s="337"/>
      <c r="AE168" s="337"/>
      <c r="AF168" s="337"/>
      <c r="AG168" s="337"/>
      <c r="AH168" s="337"/>
      <c r="AI168" s="337"/>
      <c r="AJ168" s="337"/>
      <c r="AK168" s="337"/>
    </row>
    <row r="169" spans="1:37" ht="12.75">
      <c r="A169" s="355"/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5"/>
      <c r="AB169" s="355"/>
      <c r="AC169" s="337"/>
      <c r="AD169" s="337"/>
      <c r="AE169" s="337"/>
      <c r="AF169" s="337"/>
      <c r="AG169" s="337"/>
      <c r="AH169" s="337"/>
      <c r="AI169" s="337"/>
      <c r="AJ169" s="337"/>
      <c r="AK169" s="337"/>
    </row>
    <row r="170" spans="1:37" ht="12.75">
      <c r="A170" s="355"/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  <c r="AA170" s="355"/>
      <c r="AB170" s="355"/>
      <c r="AC170" s="337"/>
      <c r="AD170" s="337"/>
      <c r="AE170" s="337"/>
      <c r="AF170" s="337"/>
      <c r="AG170" s="337"/>
      <c r="AH170" s="337"/>
      <c r="AI170" s="337"/>
      <c r="AJ170" s="337"/>
      <c r="AK170" s="337"/>
    </row>
    <row r="171" spans="1:37" ht="12.75">
      <c r="A171" s="355"/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  <c r="AB171" s="355"/>
      <c r="AC171" s="337"/>
      <c r="AD171" s="337"/>
      <c r="AE171" s="337"/>
      <c r="AF171" s="337"/>
      <c r="AG171" s="337"/>
      <c r="AH171" s="337"/>
      <c r="AI171" s="337"/>
      <c r="AJ171" s="337"/>
      <c r="AK171" s="337"/>
    </row>
    <row r="172" spans="1:37" ht="12.75">
      <c r="A172" s="355"/>
      <c r="B172" s="355"/>
      <c r="C172" s="355"/>
      <c r="D172" s="355"/>
      <c r="E172" s="355"/>
      <c r="F172" s="355"/>
      <c r="G172" s="355"/>
      <c r="H172" s="355"/>
      <c r="I172" s="355"/>
      <c r="J172" s="355"/>
      <c r="K172" s="355"/>
      <c r="L172" s="355"/>
      <c r="M172" s="355"/>
      <c r="N172" s="355"/>
      <c r="O172" s="355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55"/>
      <c r="AA172" s="355"/>
      <c r="AB172" s="355"/>
      <c r="AC172" s="337"/>
      <c r="AD172" s="337"/>
      <c r="AE172" s="337"/>
      <c r="AF172" s="337"/>
      <c r="AG172" s="337"/>
      <c r="AH172" s="337"/>
      <c r="AI172" s="337"/>
      <c r="AJ172" s="337"/>
      <c r="AK172" s="337"/>
    </row>
    <row r="173" spans="1:37" ht="12.75">
      <c r="A173" s="355"/>
      <c r="B173" s="355"/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  <c r="AB173" s="355"/>
      <c r="AC173" s="337"/>
      <c r="AD173" s="337"/>
      <c r="AE173" s="337"/>
      <c r="AF173" s="337"/>
      <c r="AG173" s="337"/>
      <c r="AH173" s="337"/>
      <c r="AI173" s="337"/>
      <c r="AJ173" s="337"/>
      <c r="AK173" s="337"/>
    </row>
    <row r="174" spans="1:37" ht="12.75">
      <c r="A174" s="355"/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37"/>
      <c r="AD174" s="337"/>
      <c r="AE174" s="337"/>
      <c r="AF174" s="337"/>
      <c r="AG174" s="337"/>
      <c r="AH174" s="337"/>
      <c r="AI174" s="337"/>
      <c r="AJ174" s="337"/>
      <c r="AK174" s="337"/>
    </row>
    <row r="175" spans="1:37" ht="12.75">
      <c r="A175" s="355"/>
      <c r="B175" s="355"/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  <c r="AB175" s="355"/>
      <c r="AC175" s="337"/>
      <c r="AD175" s="337"/>
      <c r="AE175" s="337"/>
      <c r="AF175" s="337"/>
      <c r="AG175" s="337"/>
      <c r="AH175" s="337"/>
      <c r="AI175" s="337"/>
      <c r="AJ175" s="337"/>
      <c r="AK175" s="337"/>
    </row>
    <row r="176" spans="1:37" ht="12.75">
      <c r="A176" s="355"/>
      <c r="B176" s="355"/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  <c r="M176" s="355"/>
      <c r="N176" s="355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55"/>
      <c r="AA176" s="355"/>
      <c r="AB176" s="355"/>
      <c r="AC176" s="337"/>
      <c r="AD176" s="337"/>
      <c r="AE176" s="337"/>
      <c r="AF176" s="337"/>
      <c r="AG176" s="337"/>
      <c r="AH176" s="337"/>
      <c r="AI176" s="337"/>
      <c r="AJ176" s="337"/>
      <c r="AK176" s="337"/>
    </row>
    <row r="177" spans="1:37" ht="12.75">
      <c r="A177" s="355"/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  <c r="AB177" s="355"/>
      <c r="AC177" s="337"/>
      <c r="AD177" s="337"/>
      <c r="AE177" s="337"/>
      <c r="AF177" s="337"/>
      <c r="AG177" s="337"/>
      <c r="AH177" s="337"/>
      <c r="AI177" s="337"/>
      <c r="AJ177" s="337"/>
      <c r="AK177" s="337"/>
    </row>
    <row r="178" spans="1:37" ht="12.75">
      <c r="A178" s="355"/>
      <c r="B178" s="355"/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37"/>
      <c r="AD178" s="337"/>
      <c r="AE178" s="337"/>
      <c r="AF178" s="337"/>
      <c r="AG178" s="337"/>
      <c r="AH178" s="337"/>
      <c r="AI178" s="337"/>
      <c r="AJ178" s="337"/>
      <c r="AK178" s="337"/>
    </row>
    <row r="179" spans="1:37" ht="12.75">
      <c r="A179" s="355"/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37"/>
      <c r="AD179" s="337"/>
      <c r="AE179" s="337"/>
      <c r="AF179" s="337"/>
      <c r="AG179" s="337"/>
      <c r="AH179" s="337"/>
      <c r="AI179" s="337"/>
      <c r="AJ179" s="337"/>
      <c r="AK179" s="337"/>
    </row>
    <row r="180" spans="1:37" ht="12.75">
      <c r="A180" s="355"/>
      <c r="B180" s="355"/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37"/>
      <c r="AD180" s="337"/>
      <c r="AE180" s="337"/>
      <c r="AF180" s="337"/>
      <c r="AG180" s="337"/>
      <c r="AH180" s="337"/>
      <c r="AI180" s="337"/>
      <c r="AJ180" s="337"/>
      <c r="AK180" s="337"/>
    </row>
    <row r="181" spans="1:37" ht="12.75">
      <c r="A181" s="337"/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</row>
    <row r="182" spans="1:37" ht="12.75">
      <c r="A182" s="337"/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</row>
    <row r="183" spans="1:37" ht="12.75">
      <c r="A183" s="337"/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</row>
    <row r="184" spans="1:37" ht="12.75">
      <c r="A184" s="337"/>
      <c r="B184" s="337"/>
      <c r="C184" s="337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</row>
    <row r="185" spans="1:37" ht="12.75">
      <c r="A185" s="337"/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</row>
    <row r="186" spans="1:37" ht="12.75">
      <c r="A186" s="337"/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</row>
    <row r="187" spans="1:37" ht="12.75">
      <c r="A187" s="337"/>
      <c r="B187" s="337"/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337"/>
    </row>
    <row r="188" spans="1:37" ht="12.75">
      <c r="A188" s="337"/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337"/>
    </row>
    <row r="189" spans="1:37" ht="12.75">
      <c r="A189" s="337"/>
      <c r="B189" s="337"/>
      <c r="C189" s="337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</row>
    <row r="190" spans="1:37" ht="12.75">
      <c r="A190" s="337"/>
      <c r="B190" s="337"/>
      <c r="C190" s="337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</row>
    <row r="191" spans="1:37" ht="12.75">
      <c r="A191" s="337"/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</row>
    <row r="192" spans="1:37" ht="12.75">
      <c r="A192" s="337"/>
      <c r="B192" s="337"/>
      <c r="C192" s="337"/>
      <c r="D192" s="337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</row>
    <row r="193" spans="1:37" ht="12.75">
      <c r="A193" s="337"/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</row>
    <row r="194" spans="1:37" ht="12.75">
      <c r="A194" s="337"/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</row>
    <row r="195" spans="1:37" ht="12.75">
      <c r="A195" s="337"/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</row>
    <row r="196" spans="1:37" ht="12.75">
      <c r="A196" s="337"/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7"/>
      <c r="AG196" s="337"/>
      <c r="AH196" s="337"/>
      <c r="AI196" s="337"/>
      <c r="AJ196" s="337"/>
      <c r="AK196" s="337"/>
    </row>
    <row r="197" spans="1:37" ht="12.75">
      <c r="A197" s="337"/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</row>
    <row r="198" spans="1:37" ht="12.75">
      <c r="A198" s="337"/>
      <c r="B198" s="337"/>
      <c r="C198" s="337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/>
    </row>
    <row r="199" spans="1:37" ht="12.75">
      <c r="A199" s="337"/>
      <c r="B199" s="337"/>
      <c r="C199" s="337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</row>
    <row r="200" spans="1:37" ht="12.75">
      <c r="A200" s="337"/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  <c r="AJ200" s="337"/>
      <c r="AK200" s="337"/>
    </row>
    <row r="201" spans="1:37" ht="12.75">
      <c r="A201" s="337"/>
      <c r="B201" s="337"/>
      <c r="C201" s="337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</row>
    <row r="202" spans="1:37" ht="12.75">
      <c r="A202" s="337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</row>
    <row r="203" spans="1:37" ht="12.75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</row>
    <row r="204" spans="1:37" ht="12.75">
      <c r="A204" s="337"/>
      <c r="B204" s="337"/>
      <c r="C204" s="337"/>
      <c r="D204" s="33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</row>
    <row r="205" spans="1:37" ht="12.75">
      <c r="A205" s="337"/>
      <c r="B205" s="337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</row>
    <row r="206" spans="1:37" ht="12.75">
      <c r="A206" s="337"/>
      <c r="B206" s="337"/>
      <c r="C206" s="337"/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</row>
    <row r="207" spans="1:37" ht="12.75">
      <c r="A207" s="337"/>
      <c r="B207" s="337"/>
      <c r="C207" s="337"/>
      <c r="D207" s="337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</row>
    <row r="208" spans="1:37" ht="12.75">
      <c r="A208" s="337"/>
      <c r="B208" s="337"/>
      <c r="C208" s="337"/>
      <c r="D208" s="337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</row>
    <row r="209" spans="1:37" ht="12.75">
      <c r="A209" s="337"/>
      <c r="B209" s="337"/>
      <c r="C209" s="337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</row>
    <row r="210" spans="1:37" ht="12.75">
      <c r="A210" s="337"/>
      <c r="B210" s="337"/>
      <c r="C210" s="337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</row>
    <row r="211" spans="1:37" ht="12.75">
      <c r="A211" s="337"/>
      <c r="B211" s="337"/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</row>
    <row r="212" spans="1:37" ht="12.75">
      <c r="A212" s="337"/>
      <c r="B212" s="337"/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  <c r="AI212" s="337"/>
      <c r="AJ212" s="337"/>
      <c r="AK212" s="337"/>
    </row>
    <row r="213" spans="1:37" ht="12.75">
      <c r="A213" s="337"/>
      <c r="B213" s="337"/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</row>
    <row r="214" spans="1:37" ht="12.75">
      <c r="A214" s="337"/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</row>
    <row r="215" spans="1:37" ht="12.75">
      <c r="A215" s="337"/>
      <c r="B215" s="337"/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</row>
    <row r="216" spans="1:37" ht="12.75">
      <c r="A216" s="337"/>
      <c r="B216" s="337"/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</row>
    <row r="217" spans="1:37" ht="12.75">
      <c r="A217" s="337"/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</row>
    <row r="218" spans="1:37" ht="12.75">
      <c r="A218" s="337"/>
      <c r="B218" s="337"/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</row>
    <row r="219" spans="1:37" ht="12.75">
      <c r="A219" s="337"/>
      <c r="B219" s="337"/>
      <c r="C219" s="337"/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7"/>
      <c r="AG219" s="337"/>
      <c r="AH219" s="337"/>
      <c r="AI219" s="337"/>
      <c r="AJ219" s="337"/>
      <c r="AK219" s="337"/>
    </row>
    <row r="220" spans="1:37" ht="12.75">
      <c r="A220" s="337"/>
      <c r="B220" s="337"/>
      <c r="C220" s="337"/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</row>
    <row r="221" spans="1:37" ht="12.75">
      <c r="A221" s="337"/>
      <c r="B221" s="337"/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</row>
    <row r="222" spans="1:37" ht="12.75">
      <c r="A222" s="337"/>
      <c r="B222" s="337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</row>
    <row r="223" spans="1:37" ht="12.75">
      <c r="A223" s="337"/>
      <c r="B223" s="337"/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</row>
    <row r="224" spans="1:37" ht="12.75">
      <c r="A224" s="337"/>
      <c r="B224" s="337"/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</row>
    <row r="225" spans="1:37" ht="12.75">
      <c r="A225" s="337"/>
      <c r="B225" s="337"/>
      <c r="C225" s="337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</row>
    <row r="226" spans="1:37" ht="12.75">
      <c r="A226" s="337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</row>
    <row r="227" spans="1:37" ht="12.75">
      <c r="A227" s="337"/>
      <c r="B227" s="337"/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7"/>
      <c r="AG227" s="337"/>
      <c r="AH227" s="337"/>
      <c r="AI227" s="337"/>
      <c r="AJ227" s="337"/>
      <c r="AK227" s="337"/>
    </row>
    <row r="228" spans="1:37" ht="12.75">
      <c r="A228" s="337"/>
      <c r="B228" s="337"/>
      <c r="C228" s="337"/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7"/>
    </row>
    <row r="229" spans="1:37" ht="12.75">
      <c r="A229" s="337"/>
      <c r="B229" s="337"/>
      <c r="C229" s="337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</row>
    <row r="230" spans="1:37" ht="12.75">
      <c r="A230" s="337"/>
      <c r="B230" s="337"/>
      <c r="C230" s="337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</row>
    <row r="231" spans="1:37" ht="12.75">
      <c r="A231" s="337"/>
      <c r="B231" s="337"/>
      <c r="C231" s="337"/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</row>
    <row r="232" spans="1:37" ht="12.75">
      <c r="A232" s="337"/>
      <c r="B232" s="337"/>
      <c r="C232" s="337"/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7"/>
      <c r="AE232" s="337"/>
      <c r="AF232" s="337"/>
      <c r="AG232" s="337"/>
      <c r="AH232" s="337"/>
      <c r="AI232" s="337"/>
      <c r="AJ232" s="337"/>
      <c r="AK232" s="337"/>
    </row>
    <row r="233" spans="1:37" ht="12.75">
      <c r="A233" s="337"/>
      <c r="B233" s="337"/>
      <c r="C233" s="337"/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7"/>
      <c r="AG233" s="337"/>
      <c r="AH233" s="337"/>
      <c r="AI233" s="337"/>
      <c r="AJ233" s="337"/>
      <c r="AK233" s="337"/>
    </row>
    <row r="234" spans="1:37" ht="12.75">
      <c r="A234" s="337"/>
      <c r="B234" s="337"/>
      <c r="C234" s="337"/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337"/>
      <c r="AJ234" s="337"/>
      <c r="AK234" s="337"/>
    </row>
    <row r="235" spans="1:37" ht="12.75">
      <c r="A235" s="337"/>
      <c r="B235" s="337"/>
      <c r="C235" s="337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</row>
    <row r="236" spans="1:37" ht="12.75">
      <c r="A236" s="337"/>
      <c r="B236" s="337"/>
      <c r="C236" s="337"/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7"/>
      <c r="AG236" s="337"/>
      <c r="AH236" s="337"/>
      <c r="AI236" s="337"/>
      <c r="AJ236" s="337"/>
      <c r="AK236" s="337"/>
    </row>
    <row r="237" spans="1:37" ht="12.75">
      <c r="A237" s="337"/>
      <c r="B237" s="337"/>
      <c r="C237" s="337"/>
      <c r="D237" s="33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7"/>
    </row>
    <row r="238" spans="1:37" ht="12.75">
      <c r="A238" s="337"/>
      <c r="B238" s="337"/>
      <c r="C238" s="337"/>
      <c r="D238" s="33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7"/>
      <c r="AE238" s="337"/>
      <c r="AF238" s="337"/>
      <c r="AG238" s="337"/>
      <c r="AH238" s="337"/>
      <c r="AI238" s="337"/>
      <c r="AJ238" s="337"/>
      <c r="AK238" s="337"/>
    </row>
    <row r="239" spans="1:37" ht="12.75">
      <c r="A239" s="337"/>
      <c r="B239" s="337"/>
      <c r="C239" s="337"/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7"/>
      <c r="AE239" s="337"/>
      <c r="AF239" s="337"/>
      <c r="AG239" s="337"/>
      <c r="AH239" s="337"/>
      <c r="AI239" s="337"/>
      <c r="AJ239" s="337"/>
      <c r="AK239" s="337"/>
    </row>
    <row r="240" spans="1:37" ht="12.75">
      <c r="A240" s="337"/>
      <c r="B240" s="337"/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7"/>
      <c r="AG240" s="337"/>
      <c r="AH240" s="337"/>
      <c r="AI240" s="337"/>
      <c r="AJ240" s="337"/>
      <c r="AK240" s="337"/>
    </row>
    <row r="241" spans="1:37" ht="12.75">
      <c r="A241" s="337"/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7"/>
      <c r="AG241" s="337"/>
      <c r="AH241" s="337"/>
      <c r="AI241" s="337"/>
      <c r="AJ241" s="337"/>
      <c r="AK241" s="337"/>
    </row>
    <row r="242" spans="1:37" ht="12.75">
      <c r="A242" s="337"/>
      <c r="B242" s="337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37"/>
      <c r="AG242" s="337"/>
      <c r="AH242" s="337"/>
      <c r="AI242" s="337"/>
      <c r="AJ242" s="337"/>
      <c r="AK242" s="337"/>
    </row>
    <row r="243" spans="1:37" ht="12.75">
      <c r="A243" s="337"/>
      <c r="B243" s="337"/>
      <c r="C243" s="337"/>
      <c r="D243" s="337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  <c r="Q243" s="337"/>
      <c r="R243" s="337"/>
      <c r="S243" s="337"/>
      <c r="T243" s="337"/>
      <c r="U243" s="337"/>
      <c r="V243" s="337"/>
      <c r="W243" s="337"/>
      <c r="X243" s="337"/>
      <c r="Y243" s="337"/>
      <c r="Z243" s="337"/>
      <c r="AA243" s="337"/>
      <c r="AB243" s="337"/>
      <c r="AC243" s="337"/>
      <c r="AD243" s="337"/>
      <c r="AE243" s="337"/>
      <c r="AF243" s="337"/>
      <c r="AG243" s="337"/>
      <c r="AH243" s="337"/>
      <c r="AI243" s="337"/>
      <c r="AJ243" s="337"/>
      <c r="AK243" s="337"/>
    </row>
    <row r="244" spans="1:37" ht="12.75">
      <c r="A244" s="337"/>
      <c r="B244" s="337"/>
      <c r="C244" s="337"/>
      <c r="D244" s="337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7"/>
      <c r="AD244" s="337"/>
      <c r="AE244" s="337"/>
      <c r="AF244" s="337"/>
      <c r="AG244" s="337"/>
      <c r="AH244" s="337"/>
      <c r="AI244" s="337"/>
      <c r="AJ244" s="337"/>
      <c r="AK244" s="337"/>
    </row>
    <row r="245" spans="1:37" ht="12.75">
      <c r="A245" s="337"/>
      <c r="B245" s="337"/>
      <c r="C245" s="337"/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37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  <c r="AC245" s="337"/>
      <c r="AD245" s="337"/>
      <c r="AE245" s="337"/>
      <c r="AF245" s="337"/>
      <c r="AG245" s="337"/>
      <c r="AH245" s="337"/>
      <c r="AI245" s="337"/>
      <c r="AJ245" s="337"/>
      <c r="AK245" s="337"/>
    </row>
    <row r="246" spans="1:37" ht="12.75">
      <c r="A246" s="337"/>
      <c r="B246" s="337"/>
      <c r="C246" s="337"/>
      <c r="D246" s="337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337"/>
      <c r="S246" s="337"/>
      <c r="T246" s="337"/>
      <c r="U246" s="337"/>
      <c r="V246" s="337"/>
      <c r="W246" s="337"/>
      <c r="X246" s="337"/>
      <c r="Y246" s="337"/>
      <c r="Z246" s="337"/>
      <c r="AA246" s="337"/>
      <c r="AB246" s="337"/>
      <c r="AC246" s="337"/>
      <c r="AD246" s="337"/>
      <c r="AE246" s="337"/>
      <c r="AF246" s="337"/>
      <c r="AG246" s="337"/>
      <c r="AH246" s="337"/>
      <c r="AI246" s="337"/>
      <c r="AJ246" s="337"/>
      <c r="AK246" s="337"/>
    </row>
    <row r="247" spans="1:37" ht="12.75">
      <c r="A247" s="337"/>
      <c r="B247" s="337"/>
      <c r="C247" s="337"/>
      <c r="D247" s="337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  <c r="P247" s="337"/>
      <c r="Q247" s="337"/>
      <c r="R247" s="337"/>
      <c r="S247" s="337"/>
      <c r="T247" s="337"/>
      <c r="U247" s="337"/>
      <c r="V247" s="337"/>
      <c r="W247" s="337"/>
      <c r="X247" s="337"/>
      <c r="Y247" s="337"/>
      <c r="Z247" s="337"/>
      <c r="AA247" s="337"/>
      <c r="AB247" s="337"/>
      <c r="AC247" s="337"/>
      <c r="AD247" s="337"/>
      <c r="AE247" s="337"/>
      <c r="AF247" s="337"/>
      <c r="AG247" s="337"/>
      <c r="AH247" s="337"/>
      <c r="AI247" s="337"/>
      <c r="AJ247" s="337"/>
      <c r="AK247" s="337"/>
    </row>
    <row r="248" spans="1:37" ht="12.75">
      <c r="A248" s="337"/>
      <c r="B248" s="337"/>
      <c r="C248" s="337"/>
      <c r="D248" s="337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  <c r="AC248" s="337"/>
      <c r="AD248" s="337"/>
      <c r="AE248" s="337"/>
      <c r="AF248" s="337"/>
      <c r="AG248" s="337"/>
      <c r="AH248" s="337"/>
      <c r="AI248" s="337"/>
      <c r="AJ248" s="337"/>
      <c r="AK248" s="337"/>
    </row>
    <row r="249" spans="1:37" ht="12.75">
      <c r="A249" s="337"/>
      <c r="B249" s="337"/>
      <c r="C249" s="337"/>
      <c r="D249" s="337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37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  <c r="AC249" s="337"/>
      <c r="AD249" s="337"/>
      <c r="AE249" s="337"/>
      <c r="AF249" s="337"/>
      <c r="AG249" s="337"/>
      <c r="AH249" s="337"/>
      <c r="AI249" s="337"/>
      <c r="AJ249" s="337"/>
      <c r="AK249" s="337"/>
    </row>
    <row r="250" spans="1:37" ht="12.75">
      <c r="A250" s="337"/>
      <c r="B250" s="337"/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</row>
    <row r="251" spans="1:37" ht="12.75">
      <c r="A251" s="337"/>
      <c r="B251" s="337"/>
      <c r="C251" s="337"/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7"/>
      <c r="AG251" s="337"/>
      <c r="AH251" s="337"/>
      <c r="AI251" s="337"/>
      <c r="AJ251" s="337"/>
      <c r="AK251" s="337"/>
    </row>
    <row r="252" spans="1:37" ht="12.75">
      <c r="A252" s="337"/>
      <c r="B252" s="337"/>
      <c r="C252" s="337"/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337"/>
      <c r="AD252" s="337"/>
      <c r="AE252" s="337"/>
      <c r="AF252" s="337"/>
      <c r="AG252" s="337"/>
      <c r="AH252" s="337"/>
      <c r="AI252" s="337"/>
      <c r="AJ252" s="337"/>
      <c r="AK252" s="337"/>
    </row>
    <row r="253" spans="1:37" ht="12.75">
      <c r="A253" s="337"/>
      <c r="B253" s="337"/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</row>
    <row r="254" spans="1:37" ht="12.75">
      <c r="A254" s="337"/>
      <c r="B254" s="337"/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</row>
    <row r="255" spans="1:37" ht="12.75">
      <c r="A255" s="337"/>
      <c r="B255" s="337"/>
      <c r="C255" s="337"/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7"/>
      <c r="AG255" s="337"/>
      <c r="AH255" s="337"/>
      <c r="AI255" s="337"/>
      <c r="AJ255" s="337"/>
      <c r="AK255" s="337"/>
    </row>
    <row r="256" spans="1:37" ht="12.75">
      <c r="A256" s="337"/>
      <c r="B256" s="337"/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</row>
    <row r="257" spans="1:37" ht="12.75">
      <c r="A257" s="337"/>
      <c r="B257" s="337"/>
      <c r="C257" s="337"/>
      <c r="D257" s="337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</row>
    <row r="258" spans="1:37" ht="12.75">
      <c r="A258" s="337"/>
      <c r="B258" s="337"/>
      <c r="C258" s="337"/>
      <c r="D258" s="337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</row>
    <row r="259" spans="1:37" ht="12.75">
      <c r="A259" s="337"/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</row>
    <row r="260" spans="1:37" ht="12.75">
      <c r="A260" s="337"/>
      <c r="B260" s="337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</row>
    <row r="261" spans="1:37" ht="12.75">
      <c r="A261" s="337"/>
      <c r="B261" s="337"/>
      <c r="C261" s="337"/>
      <c r="D261" s="337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7"/>
      <c r="AG261" s="337"/>
      <c r="AH261" s="337"/>
      <c r="AI261" s="337"/>
      <c r="AJ261" s="337"/>
      <c r="AK261" s="337"/>
    </row>
    <row r="262" spans="1:37" ht="12.75">
      <c r="A262" s="337"/>
      <c r="B262" s="337"/>
      <c r="C262" s="337"/>
      <c r="D262" s="337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7"/>
      <c r="AG262" s="337"/>
      <c r="AH262" s="337"/>
      <c r="AI262" s="337"/>
      <c r="AJ262" s="337"/>
      <c r="AK262" s="337"/>
    </row>
    <row r="263" spans="1:37" ht="12.75">
      <c r="A263" s="337"/>
      <c r="B263" s="337"/>
      <c r="C263" s="337"/>
      <c r="D263" s="337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</row>
    <row r="264" spans="1:37" ht="12.75">
      <c r="A264" s="337"/>
      <c r="B264" s="337"/>
      <c r="C264" s="337"/>
      <c r="D264" s="337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</row>
    <row r="265" spans="1:37" ht="12.75">
      <c r="A265" s="337"/>
      <c r="B265" s="337"/>
      <c r="C265" s="337"/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</row>
    <row r="266" spans="1:37" ht="12.75">
      <c r="A266" s="337"/>
      <c r="B266" s="337"/>
      <c r="C266" s="337"/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7"/>
    </row>
    <row r="267" spans="1:37" ht="12.75">
      <c r="A267" s="337"/>
      <c r="B267" s="337"/>
      <c r="C267" s="337"/>
      <c r="D267" s="337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</row>
    <row r="268" spans="1:37" ht="12.75">
      <c r="A268" s="337"/>
      <c r="B268" s="337"/>
      <c r="C268" s="337"/>
      <c r="D268" s="337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</row>
    <row r="269" spans="1:37" ht="12.75">
      <c r="A269" s="337"/>
      <c r="B269" s="337"/>
      <c r="C269" s="337"/>
      <c r="D269" s="337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</row>
    <row r="270" spans="1:37" ht="12.75">
      <c r="A270" s="337"/>
      <c r="B270" s="337"/>
      <c r="C270" s="337"/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</row>
    <row r="271" spans="1:37" ht="12.75">
      <c r="A271" s="337"/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</row>
    <row r="272" spans="1:37" ht="12.75">
      <c r="A272" s="337"/>
      <c r="B272" s="337"/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</row>
    <row r="273" spans="1:37" ht="12.75">
      <c r="A273" s="337"/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</row>
    <row r="274" spans="1:37" ht="12.75">
      <c r="A274" s="337"/>
      <c r="B274" s="337"/>
      <c r="C274" s="337"/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</row>
    <row r="275" spans="1:37" ht="12.75">
      <c r="A275" s="337"/>
      <c r="B275" s="337"/>
      <c r="C275" s="337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</row>
    <row r="276" spans="1:37" ht="12.75">
      <c r="A276" s="337"/>
      <c r="B276" s="337"/>
      <c r="C276" s="337"/>
      <c r="D276" s="337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</row>
    <row r="277" spans="1:37" ht="12.75">
      <c r="A277" s="337"/>
      <c r="B277" s="337"/>
      <c r="C277" s="337"/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</row>
  </sheetData>
  <sheetProtection password="DFEA" sheet="1"/>
  <mergeCells count="38">
    <mergeCell ref="B13:C13"/>
    <mergeCell ref="D13:E13"/>
    <mergeCell ref="B14:C14"/>
    <mergeCell ref="D14:E14"/>
    <mergeCell ref="A1:H1"/>
    <mergeCell ref="B9:C9"/>
    <mergeCell ref="D9:E9"/>
    <mergeCell ref="B10:C10"/>
    <mergeCell ref="D10:E10"/>
    <mergeCell ref="B12:C12"/>
    <mergeCell ref="D12:E12"/>
    <mergeCell ref="B11:C11"/>
    <mergeCell ref="D11:E11"/>
    <mergeCell ref="B17:C17"/>
    <mergeCell ref="D17:E17"/>
    <mergeCell ref="B18:C18"/>
    <mergeCell ref="D18:E18"/>
    <mergeCell ref="B15:C15"/>
    <mergeCell ref="D15:E15"/>
    <mergeCell ref="B16:C16"/>
    <mergeCell ref="D16:E16"/>
    <mergeCell ref="B21:C21"/>
    <mergeCell ref="D21:E21"/>
    <mergeCell ref="B22:C22"/>
    <mergeCell ref="D22:E22"/>
    <mergeCell ref="B19:C19"/>
    <mergeCell ref="D19:E19"/>
    <mergeCell ref="B20:C20"/>
    <mergeCell ref="D20:E20"/>
    <mergeCell ref="D25:E25"/>
    <mergeCell ref="B26:C26"/>
    <mergeCell ref="D26:E26"/>
    <mergeCell ref="A31:E31"/>
    <mergeCell ref="B27:C27"/>
    <mergeCell ref="D27:E27"/>
    <mergeCell ref="B28:C28"/>
    <mergeCell ref="D28:E28"/>
    <mergeCell ref="B25:C25"/>
  </mergeCells>
  <dataValidations count="2">
    <dataValidation allowBlank="1" showInputMessage="1" showErrorMessage="1" error="This is a currency field, and does not accept cents." sqref="G10:H22 G26:H28"/>
    <dataValidation type="whole" allowBlank="1" showInputMessage="1" showErrorMessage="1" error="This is a currency field - Will not accept cents." sqref="F10:F22 F26:F28">
      <formula1>1</formula1>
      <formula2>500000</formula2>
    </dataValidation>
  </dataValidations>
  <printOptions/>
  <pageMargins left="0.75" right="0.75" top="1" bottom="1" header="0.5" footer="0.5"/>
  <pageSetup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7"/>
  <sheetViews>
    <sheetView zoomScalePageLayoutView="0" workbookViewId="0" topLeftCell="A91">
      <selection activeCell="F93" sqref="F93"/>
    </sheetView>
  </sheetViews>
  <sheetFormatPr defaultColWidth="9.140625" defaultRowHeight="12.75"/>
  <cols>
    <col min="2" max="2" width="48.00390625" style="0" bestFit="1" customWidth="1"/>
  </cols>
  <sheetData>
    <row r="1" ht="12.75">
      <c r="B1" t="s">
        <v>570</v>
      </c>
    </row>
    <row r="3" spans="1:2" ht="12.75">
      <c r="A3" t="s">
        <v>112</v>
      </c>
      <c r="B3" t="s">
        <v>113</v>
      </c>
    </row>
    <row r="4" spans="1:2" ht="12.75">
      <c r="A4" t="s">
        <v>114</v>
      </c>
      <c r="B4" t="s">
        <v>115</v>
      </c>
    </row>
    <row r="5" spans="1:2" ht="12.75">
      <c r="A5" t="s">
        <v>116</v>
      </c>
      <c r="B5" t="s">
        <v>117</v>
      </c>
    </row>
    <row r="6" spans="1:2" ht="12.75">
      <c r="A6" t="s">
        <v>118</v>
      </c>
      <c r="B6" t="s">
        <v>119</v>
      </c>
    </row>
    <row r="7" spans="1:2" ht="12.75">
      <c r="A7" t="s">
        <v>120</v>
      </c>
      <c r="B7" t="s">
        <v>121</v>
      </c>
    </row>
    <row r="8" spans="1:2" ht="12.75">
      <c r="A8" t="s">
        <v>122</v>
      </c>
      <c r="B8" t="s">
        <v>123</v>
      </c>
    </row>
    <row r="9" spans="1:2" ht="12.75">
      <c r="A9" t="s">
        <v>124</v>
      </c>
      <c r="B9" t="s">
        <v>125</v>
      </c>
    </row>
    <row r="10" spans="1:2" ht="12.75">
      <c r="A10" t="s">
        <v>126</v>
      </c>
      <c r="B10" t="s">
        <v>127</v>
      </c>
    </row>
    <row r="11" spans="1:2" ht="12.75">
      <c r="A11" t="s">
        <v>128</v>
      </c>
      <c r="B11" t="s">
        <v>129</v>
      </c>
    </row>
    <row r="12" spans="1:2" ht="12.75">
      <c r="A12" t="s">
        <v>130</v>
      </c>
      <c r="B12" t="s">
        <v>131</v>
      </c>
    </row>
    <row r="13" spans="1:2" ht="12.75">
      <c r="A13" t="s">
        <v>132</v>
      </c>
      <c r="B13" t="s">
        <v>133</v>
      </c>
    </row>
    <row r="14" spans="1:2" ht="12.75">
      <c r="A14" t="s">
        <v>134</v>
      </c>
      <c r="B14" t="s">
        <v>135</v>
      </c>
    </row>
    <row r="15" spans="1:2" ht="12.75">
      <c r="A15" t="s">
        <v>136</v>
      </c>
      <c r="B15" t="s">
        <v>137</v>
      </c>
    </row>
    <row r="16" spans="1:2" ht="12.75">
      <c r="A16" t="s">
        <v>138</v>
      </c>
      <c r="B16" t="s">
        <v>139</v>
      </c>
    </row>
    <row r="17" spans="1:2" ht="12.75">
      <c r="A17" t="s">
        <v>140</v>
      </c>
      <c r="B17" t="s">
        <v>141</v>
      </c>
    </row>
    <row r="18" spans="1:2" ht="12.75">
      <c r="A18" t="s">
        <v>142</v>
      </c>
      <c r="B18" t="s">
        <v>143</v>
      </c>
    </row>
    <row r="19" spans="1:2" ht="12.75">
      <c r="A19" t="s">
        <v>144</v>
      </c>
      <c r="B19" t="s">
        <v>145</v>
      </c>
    </row>
    <row r="20" spans="1:2" ht="12.75">
      <c r="A20" t="s">
        <v>146</v>
      </c>
      <c r="B20" t="s">
        <v>147</v>
      </c>
    </row>
    <row r="21" spans="1:2" ht="12.75">
      <c r="A21" t="s">
        <v>148</v>
      </c>
      <c r="B21" t="s">
        <v>149</v>
      </c>
    </row>
    <row r="22" spans="1:2" ht="12.75">
      <c r="A22" t="s">
        <v>150</v>
      </c>
      <c r="B22" t="s">
        <v>151</v>
      </c>
    </row>
    <row r="23" spans="1:2" ht="12.75">
      <c r="A23" t="s">
        <v>152</v>
      </c>
      <c r="B23" t="s">
        <v>153</v>
      </c>
    </row>
    <row r="24" spans="1:2" ht="12.75">
      <c r="A24" t="s">
        <v>154</v>
      </c>
      <c r="B24" t="s">
        <v>155</v>
      </c>
    </row>
    <row r="25" spans="1:2" ht="12.75">
      <c r="A25" t="s">
        <v>156</v>
      </c>
      <c r="B25" t="s">
        <v>157</v>
      </c>
    </row>
    <row r="26" spans="1:2" ht="12.75">
      <c r="A26" t="s">
        <v>158</v>
      </c>
      <c r="B26" t="s">
        <v>159</v>
      </c>
    </row>
    <row r="27" spans="1:2" ht="12.75">
      <c r="A27" t="s">
        <v>160</v>
      </c>
      <c r="B27" t="s">
        <v>161</v>
      </c>
    </row>
    <row r="28" spans="1:2" ht="12.75">
      <c r="A28" t="s">
        <v>162</v>
      </c>
      <c r="B28" t="s">
        <v>163</v>
      </c>
    </row>
    <row r="29" spans="1:2" ht="12.75">
      <c r="A29" t="s">
        <v>164</v>
      </c>
      <c r="B29" t="s">
        <v>165</v>
      </c>
    </row>
    <row r="30" spans="1:2" ht="12.75">
      <c r="A30" t="s">
        <v>166</v>
      </c>
      <c r="B30" t="s">
        <v>167</v>
      </c>
    </row>
    <row r="31" spans="1:2" ht="12.75">
      <c r="A31" t="s">
        <v>356</v>
      </c>
      <c r="B31" t="s">
        <v>357</v>
      </c>
    </row>
    <row r="32" spans="1:2" ht="12.75">
      <c r="A32" t="s">
        <v>168</v>
      </c>
      <c r="B32" t="s">
        <v>169</v>
      </c>
    </row>
    <row r="33" spans="1:2" ht="12.75">
      <c r="A33" t="s">
        <v>170</v>
      </c>
      <c r="B33" t="s">
        <v>171</v>
      </c>
    </row>
    <row r="34" spans="1:2" ht="12.75">
      <c r="A34" t="s">
        <v>172</v>
      </c>
      <c r="B34" t="s">
        <v>173</v>
      </c>
    </row>
    <row r="35" spans="1:2" ht="12.75">
      <c r="A35" t="s">
        <v>174</v>
      </c>
      <c r="B35" t="s">
        <v>175</v>
      </c>
    </row>
    <row r="36" spans="1:2" ht="12.75">
      <c r="A36" t="s">
        <v>176</v>
      </c>
      <c r="B36" t="s">
        <v>177</v>
      </c>
    </row>
    <row r="37" spans="1:2" ht="12.75">
      <c r="A37" t="s">
        <v>178</v>
      </c>
      <c r="B37" t="s">
        <v>179</v>
      </c>
    </row>
    <row r="38" spans="1:2" ht="12.75">
      <c r="A38" t="s">
        <v>180</v>
      </c>
      <c r="B38" t="s">
        <v>181</v>
      </c>
    </row>
    <row r="39" spans="1:2" ht="12.75">
      <c r="A39" t="s">
        <v>182</v>
      </c>
      <c r="B39" t="s">
        <v>183</v>
      </c>
    </row>
    <row r="40" spans="1:2" ht="12.75">
      <c r="A40" t="s">
        <v>184</v>
      </c>
      <c r="B40" t="s">
        <v>185</v>
      </c>
    </row>
    <row r="41" spans="1:2" ht="12.75">
      <c r="A41" t="s">
        <v>186</v>
      </c>
      <c r="B41" t="s">
        <v>187</v>
      </c>
    </row>
    <row r="42" spans="1:2" ht="12.75">
      <c r="A42" t="s">
        <v>188</v>
      </c>
      <c r="B42" t="s">
        <v>189</v>
      </c>
    </row>
    <row r="43" spans="1:2" ht="12.75">
      <c r="A43" t="s">
        <v>190</v>
      </c>
      <c r="B43" t="s">
        <v>191</v>
      </c>
    </row>
    <row r="44" spans="1:2" ht="12.75">
      <c r="A44" t="s">
        <v>192</v>
      </c>
      <c r="B44" t="s">
        <v>193</v>
      </c>
    </row>
    <row r="45" spans="1:2" ht="12.75">
      <c r="A45" t="s">
        <v>194</v>
      </c>
      <c r="B45" t="s">
        <v>195</v>
      </c>
    </row>
    <row r="46" spans="1:2" ht="12.75">
      <c r="A46" t="s">
        <v>196</v>
      </c>
      <c r="B46" t="s">
        <v>197</v>
      </c>
    </row>
    <row r="47" spans="1:2" ht="12.75">
      <c r="A47" t="s">
        <v>198</v>
      </c>
      <c r="B47" t="s">
        <v>199</v>
      </c>
    </row>
    <row r="48" spans="1:2" ht="12.75">
      <c r="A48" t="s">
        <v>571</v>
      </c>
      <c r="B48" t="s">
        <v>572</v>
      </c>
    </row>
    <row r="49" spans="1:2" ht="12.75">
      <c r="A49" t="s">
        <v>200</v>
      </c>
      <c r="B49" t="s">
        <v>201</v>
      </c>
    </row>
    <row r="50" spans="1:2" ht="12.75">
      <c r="A50" t="s">
        <v>202</v>
      </c>
      <c r="B50" t="s">
        <v>203</v>
      </c>
    </row>
    <row r="51" spans="1:2" ht="12.75">
      <c r="A51" t="s">
        <v>204</v>
      </c>
      <c r="B51" t="s">
        <v>205</v>
      </c>
    </row>
    <row r="52" spans="1:2" ht="12.75">
      <c r="A52" t="s">
        <v>206</v>
      </c>
      <c r="B52" t="s">
        <v>207</v>
      </c>
    </row>
    <row r="53" spans="1:2" ht="12.75">
      <c r="A53" t="s">
        <v>208</v>
      </c>
      <c r="B53" t="s">
        <v>209</v>
      </c>
    </row>
    <row r="54" spans="1:2" ht="12.75">
      <c r="A54" t="s">
        <v>210</v>
      </c>
      <c r="B54" t="s">
        <v>211</v>
      </c>
    </row>
    <row r="55" spans="1:2" ht="12.75">
      <c r="A55" t="s">
        <v>212</v>
      </c>
      <c r="B55" t="s">
        <v>213</v>
      </c>
    </row>
    <row r="56" spans="1:2" ht="12.75">
      <c r="A56" t="s">
        <v>214</v>
      </c>
      <c r="B56" t="s">
        <v>215</v>
      </c>
    </row>
    <row r="57" spans="1:2" ht="12.75">
      <c r="A57" t="s">
        <v>216</v>
      </c>
      <c r="B57" t="s">
        <v>217</v>
      </c>
    </row>
    <row r="58" spans="1:2" ht="12.75">
      <c r="A58" t="s">
        <v>218</v>
      </c>
      <c r="B58" t="s">
        <v>219</v>
      </c>
    </row>
    <row r="59" spans="1:2" ht="12.75">
      <c r="A59" t="s">
        <v>220</v>
      </c>
      <c r="B59" t="s">
        <v>221</v>
      </c>
    </row>
    <row r="60" spans="1:2" ht="12.75">
      <c r="A60" t="s">
        <v>222</v>
      </c>
      <c r="B60" t="s">
        <v>223</v>
      </c>
    </row>
    <row r="61" spans="1:2" ht="12.75">
      <c r="A61" t="s">
        <v>224</v>
      </c>
      <c r="B61" t="s">
        <v>225</v>
      </c>
    </row>
    <row r="62" spans="1:2" ht="12.75">
      <c r="A62" t="s">
        <v>226</v>
      </c>
      <c r="B62" t="s">
        <v>227</v>
      </c>
    </row>
    <row r="63" spans="1:2" ht="12.75">
      <c r="A63" t="s">
        <v>228</v>
      </c>
      <c r="B63" t="s">
        <v>229</v>
      </c>
    </row>
    <row r="64" spans="1:2" ht="12.75">
      <c r="A64" t="s">
        <v>230</v>
      </c>
      <c r="B64" t="s">
        <v>231</v>
      </c>
    </row>
    <row r="65" spans="1:2" ht="12.75">
      <c r="A65" t="s">
        <v>232</v>
      </c>
      <c r="B65" t="s">
        <v>233</v>
      </c>
    </row>
    <row r="66" spans="1:2" ht="12.75">
      <c r="A66" t="s">
        <v>234</v>
      </c>
      <c r="B66" t="s">
        <v>235</v>
      </c>
    </row>
    <row r="67" spans="1:2" ht="12.75">
      <c r="A67" t="s">
        <v>236</v>
      </c>
      <c r="B67" t="s">
        <v>237</v>
      </c>
    </row>
    <row r="68" spans="1:2" ht="12.75">
      <c r="A68" t="s">
        <v>238</v>
      </c>
      <c r="B68" t="s">
        <v>239</v>
      </c>
    </row>
    <row r="69" spans="1:2" ht="12.75">
      <c r="A69" t="s">
        <v>240</v>
      </c>
      <c r="B69" t="s">
        <v>241</v>
      </c>
    </row>
    <row r="70" spans="1:2" ht="12.75">
      <c r="A70" t="s">
        <v>242</v>
      </c>
      <c r="B70" t="s">
        <v>243</v>
      </c>
    </row>
    <row r="71" spans="1:2" ht="12.75">
      <c r="A71" t="s">
        <v>244</v>
      </c>
      <c r="B71" t="s">
        <v>245</v>
      </c>
    </row>
    <row r="72" spans="1:2" ht="12.75">
      <c r="A72" t="s">
        <v>246</v>
      </c>
      <c r="B72" t="s">
        <v>247</v>
      </c>
    </row>
    <row r="73" spans="1:2" ht="12.75">
      <c r="A73" t="s">
        <v>248</v>
      </c>
      <c r="B73" t="s">
        <v>249</v>
      </c>
    </row>
    <row r="74" spans="1:2" ht="12.75">
      <c r="A74" t="s">
        <v>250</v>
      </c>
      <c r="B74" t="s">
        <v>251</v>
      </c>
    </row>
    <row r="75" spans="1:2" ht="12.75">
      <c r="A75" t="s">
        <v>252</v>
      </c>
      <c r="B75" t="s">
        <v>253</v>
      </c>
    </row>
    <row r="76" spans="1:2" ht="12.75">
      <c r="A76" t="s">
        <v>254</v>
      </c>
      <c r="B76" t="s">
        <v>255</v>
      </c>
    </row>
    <row r="77" spans="1:2" ht="12.75">
      <c r="A77" t="s">
        <v>256</v>
      </c>
      <c r="B77" t="s">
        <v>257</v>
      </c>
    </row>
    <row r="78" spans="1:2" ht="12.75">
      <c r="A78" t="s">
        <v>258</v>
      </c>
      <c r="B78" t="s">
        <v>259</v>
      </c>
    </row>
    <row r="79" spans="1:2" ht="12.75">
      <c r="A79" t="s">
        <v>260</v>
      </c>
      <c r="B79" t="s">
        <v>261</v>
      </c>
    </row>
    <row r="80" spans="1:2" ht="12.75">
      <c r="A80" t="s">
        <v>262</v>
      </c>
      <c r="B80" t="s">
        <v>263</v>
      </c>
    </row>
    <row r="81" spans="1:2" ht="12.75">
      <c r="A81" t="s">
        <v>264</v>
      </c>
      <c r="B81" t="s">
        <v>265</v>
      </c>
    </row>
    <row r="82" spans="1:2" ht="12.75">
      <c r="A82" t="s">
        <v>266</v>
      </c>
      <c r="B82" t="s">
        <v>267</v>
      </c>
    </row>
    <row r="83" spans="1:2" ht="12.75">
      <c r="A83" t="s">
        <v>268</v>
      </c>
      <c r="B83" t="s">
        <v>269</v>
      </c>
    </row>
    <row r="84" spans="1:2" ht="12.75">
      <c r="A84" t="s">
        <v>270</v>
      </c>
      <c r="B84" t="s">
        <v>271</v>
      </c>
    </row>
    <row r="85" spans="1:2" ht="12.75">
      <c r="A85" t="s">
        <v>272</v>
      </c>
      <c r="B85" t="s">
        <v>273</v>
      </c>
    </row>
    <row r="86" spans="1:2" ht="12.75">
      <c r="A86" t="s">
        <v>274</v>
      </c>
      <c r="B86" t="s">
        <v>275</v>
      </c>
    </row>
    <row r="87" spans="1:2" ht="12.75">
      <c r="A87" t="s">
        <v>276</v>
      </c>
      <c r="B87" t="s">
        <v>277</v>
      </c>
    </row>
    <row r="88" spans="1:2" ht="12.75">
      <c r="A88" t="s">
        <v>278</v>
      </c>
      <c r="B88" t="s">
        <v>279</v>
      </c>
    </row>
    <row r="89" spans="1:2" ht="12.75">
      <c r="A89" t="s">
        <v>280</v>
      </c>
      <c r="B89" t="s">
        <v>281</v>
      </c>
    </row>
    <row r="90" spans="1:2" ht="12.75">
      <c r="A90" t="s">
        <v>282</v>
      </c>
      <c r="B90" t="s">
        <v>283</v>
      </c>
    </row>
    <row r="91" spans="1:2" ht="12.75">
      <c r="A91" t="s">
        <v>284</v>
      </c>
      <c r="B91" t="s">
        <v>285</v>
      </c>
    </row>
    <row r="92" spans="1:2" ht="12.75">
      <c r="A92" t="s">
        <v>286</v>
      </c>
      <c r="B92" t="s">
        <v>287</v>
      </c>
    </row>
    <row r="93" spans="1:2" ht="12.75">
      <c r="A93" t="s">
        <v>288</v>
      </c>
      <c r="B93" t="s">
        <v>289</v>
      </c>
    </row>
    <row r="94" spans="1:2" ht="12.75">
      <c r="A94" t="s">
        <v>290</v>
      </c>
      <c r="B94" t="s">
        <v>291</v>
      </c>
    </row>
    <row r="95" spans="1:2" ht="12.75">
      <c r="A95" t="s">
        <v>292</v>
      </c>
      <c r="B95" t="s">
        <v>293</v>
      </c>
    </row>
    <row r="96" spans="1:2" ht="12.75">
      <c r="A96" t="s">
        <v>294</v>
      </c>
      <c r="B96" t="s">
        <v>295</v>
      </c>
    </row>
    <row r="97" spans="1:2" ht="12.75">
      <c r="A97" t="s">
        <v>296</v>
      </c>
      <c r="B97" t="s">
        <v>297</v>
      </c>
    </row>
    <row r="98" spans="1:2" ht="12.75">
      <c r="A98" t="s">
        <v>298</v>
      </c>
      <c r="B98" t="s">
        <v>299</v>
      </c>
    </row>
    <row r="99" spans="1:2" ht="12.75">
      <c r="A99" t="s">
        <v>300</v>
      </c>
      <c r="B99" t="s">
        <v>301</v>
      </c>
    </row>
    <row r="100" spans="1:2" ht="12.75">
      <c r="A100" t="s">
        <v>302</v>
      </c>
      <c r="B100" t="s">
        <v>303</v>
      </c>
    </row>
    <row r="101" spans="1:2" ht="12.75">
      <c r="A101" t="s">
        <v>304</v>
      </c>
      <c r="B101" t="s">
        <v>305</v>
      </c>
    </row>
    <row r="102" spans="1:2" ht="12.75">
      <c r="A102" t="s">
        <v>306</v>
      </c>
      <c r="B102" t="s">
        <v>307</v>
      </c>
    </row>
    <row r="103" spans="1:2" ht="12.75">
      <c r="A103" t="s">
        <v>308</v>
      </c>
      <c r="B103" t="s">
        <v>309</v>
      </c>
    </row>
    <row r="104" spans="1:2" ht="12.75">
      <c r="A104" t="s">
        <v>310</v>
      </c>
      <c r="B104" t="s">
        <v>311</v>
      </c>
    </row>
    <row r="105" spans="1:2" ht="12.75">
      <c r="A105" t="s">
        <v>312</v>
      </c>
      <c r="B105" t="s">
        <v>313</v>
      </c>
    </row>
    <row r="106" spans="1:2" ht="12.75">
      <c r="A106" t="s">
        <v>314</v>
      </c>
      <c r="B106" t="s">
        <v>315</v>
      </c>
    </row>
    <row r="107" spans="1:2" ht="12.75">
      <c r="A107" t="s">
        <v>316</v>
      </c>
      <c r="B107" t="s">
        <v>317</v>
      </c>
    </row>
    <row r="108" spans="1:2" ht="12.75">
      <c r="A108" t="s">
        <v>318</v>
      </c>
      <c r="B108" t="s">
        <v>319</v>
      </c>
    </row>
    <row r="109" spans="1:2" ht="12.75">
      <c r="A109" t="s">
        <v>320</v>
      </c>
      <c r="B109" t="s">
        <v>321</v>
      </c>
    </row>
    <row r="110" spans="1:2" ht="12.75">
      <c r="A110" t="s">
        <v>322</v>
      </c>
      <c r="B110" t="s">
        <v>323</v>
      </c>
    </row>
    <row r="111" spans="1:2" ht="12.75">
      <c r="A111" t="s">
        <v>324</v>
      </c>
      <c r="B111" t="s">
        <v>325</v>
      </c>
    </row>
    <row r="112" spans="1:2" ht="12.75">
      <c r="A112" t="s">
        <v>326</v>
      </c>
      <c r="B112" t="s">
        <v>327</v>
      </c>
    </row>
    <row r="113" spans="1:2" ht="12.75">
      <c r="A113" t="s">
        <v>328</v>
      </c>
      <c r="B113" t="s">
        <v>329</v>
      </c>
    </row>
    <row r="114" spans="1:2" ht="12.75">
      <c r="A114" t="s">
        <v>330</v>
      </c>
      <c r="B114" t="s">
        <v>331</v>
      </c>
    </row>
    <row r="115" spans="1:2" ht="12.75">
      <c r="A115" t="s">
        <v>332</v>
      </c>
      <c r="B115" t="s">
        <v>333</v>
      </c>
    </row>
    <row r="116" spans="1:2" ht="12.75">
      <c r="A116" t="s">
        <v>334</v>
      </c>
      <c r="B116" t="s">
        <v>335</v>
      </c>
    </row>
    <row r="117" spans="1:2" ht="12.75">
      <c r="A117" t="s">
        <v>336</v>
      </c>
      <c r="B117" t="s">
        <v>337</v>
      </c>
    </row>
    <row r="118" spans="1:2" ht="12.75">
      <c r="A118" t="s">
        <v>338</v>
      </c>
      <c r="B118" t="s">
        <v>339</v>
      </c>
    </row>
    <row r="119" spans="1:2" ht="12.75">
      <c r="A119" t="s">
        <v>340</v>
      </c>
      <c r="B119" t="s">
        <v>341</v>
      </c>
    </row>
    <row r="120" spans="1:2" ht="12.75">
      <c r="A120" t="s">
        <v>342</v>
      </c>
      <c r="B120" t="s">
        <v>343</v>
      </c>
    </row>
    <row r="121" spans="1:2" ht="12.75">
      <c r="A121" t="s">
        <v>344</v>
      </c>
      <c r="B121" t="s">
        <v>345</v>
      </c>
    </row>
    <row r="122" spans="1:2" ht="12.75">
      <c r="A122" t="s">
        <v>346</v>
      </c>
      <c r="B122" t="s">
        <v>347</v>
      </c>
    </row>
    <row r="123" spans="1:2" ht="12.75">
      <c r="A123" t="s">
        <v>348</v>
      </c>
      <c r="B123" t="s">
        <v>349</v>
      </c>
    </row>
    <row r="124" spans="1:2" ht="12.75">
      <c r="A124" t="s">
        <v>350</v>
      </c>
      <c r="B124" t="s">
        <v>351</v>
      </c>
    </row>
    <row r="125" spans="1:2" ht="12.75">
      <c r="A125" t="s">
        <v>352</v>
      </c>
      <c r="B125" t="s">
        <v>353</v>
      </c>
    </row>
    <row r="126" spans="1:2" ht="12.75">
      <c r="A126" t="s">
        <v>354</v>
      </c>
      <c r="B126" t="s">
        <v>355</v>
      </c>
    </row>
    <row r="127" spans="1:2" ht="12.75">
      <c r="A127" t="s">
        <v>573</v>
      </c>
      <c r="B127" t="s">
        <v>574</v>
      </c>
    </row>
  </sheetData>
  <sheetProtection password="DFE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Inessa Erenburg</dc:creator>
  <cp:keywords/>
  <dc:description/>
  <cp:lastModifiedBy>Cristian Corniel</cp:lastModifiedBy>
  <cp:lastPrinted>2013-02-14T21:22:21Z</cp:lastPrinted>
  <dcterms:created xsi:type="dcterms:W3CDTF">2000-09-08T14:41:09Z</dcterms:created>
  <dcterms:modified xsi:type="dcterms:W3CDTF">2016-01-14T19:29:03Z</dcterms:modified>
  <cp:category/>
  <cp:version/>
  <cp:contentType/>
  <cp:contentStatus/>
</cp:coreProperties>
</file>