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msdofnetapp001m.finance.nycnet\HOMEDIR3$\HOME\LykinsD\A Request for Proposal\2021 RET LOCKBOX PROCESSING\Attachments\"/>
    </mc:Choice>
  </mc:AlternateContent>
  <xr:revisionPtr revIDLastSave="0" documentId="13_ncr:1_{6F2BB453-736E-44F3-961F-D9EFC7A87887}" xr6:coauthVersionLast="43" xr6:coauthVersionMax="43" xr10:uidLastSave="{00000000-0000-0000-0000-000000000000}"/>
  <bookViews>
    <workbookView xWindow="-120" yWindow="-120" windowWidth="24240" windowHeight="13140" xr2:uid="{00000000-000D-0000-FFFF-FFFF00000000}"/>
  </bookViews>
  <sheets>
    <sheet name="RET LXB Pricing" sheetId="3" r:id="rId1"/>
  </sheets>
  <definedNames>
    <definedName name="_xlnm.Print_Area" localSheetId="0">'RET LXB Pricing'!$A$1:$T$64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3" l="1"/>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N4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12" i="3"/>
  <c r="E8" i="3"/>
  <c r="R12" i="3" l="1"/>
  <c r="Q12" i="3"/>
  <c r="P12" i="3"/>
  <c r="O12" i="3"/>
  <c r="N43" i="3" l="1"/>
  <c r="O43" i="3" l="1"/>
  <c r="P43" i="3" l="1"/>
  <c r="Q43" i="3" l="1"/>
  <c r="R43" i="3" l="1"/>
</calcChain>
</file>

<file path=xl/sharedStrings.xml><?xml version="1.0" encoding="utf-8"?>
<sst xmlns="http://schemas.openxmlformats.org/spreadsheetml/2006/main" count="110" uniqueCount="70">
  <si>
    <t>Service</t>
  </si>
  <si>
    <t>Unit of</t>
  </si>
  <si>
    <t>Anticipated</t>
  </si>
  <si>
    <t>Unit Prices</t>
  </si>
  <si>
    <t>Description</t>
  </si>
  <si>
    <t>Year 1</t>
  </si>
  <si>
    <t>Year 2</t>
  </si>
  <si>
    <t>Year 3</t>
  </si>
  <si>
    <t>Year 4</t>
  </si>
  <si>
    <t>Year 5</t>
  </si>
  <si>
    <t>per month</t>
  </si>
  <si>
    <t>per check</t>
  </si>
  <si>
    <t>A. LOCKBOX SERVICES - REAL ESTATE TAXES</t>
  </si>
  <si>
    <t>Lockbox Maintenance</t>
  </si>
  <si>
    <t>Courier Services</t>
  </si>
  <si>
    <t>Standard Coupon Processing</t>
  </si>
  <si>
    <t>Standard Check Encoding - Match from Coupon</t>
  </si>
  <si>
    <t>Monthly Volume</t>
  </si>
  <si>
    <t>Volume</t>
  </si>
  <si>
    <t xml:space="preserve"> </t>
  </si>
  <si>
    <t>TOTAL ANNUAL COSTS</t>
  </si>
  <si>
    <t>per envelope</t>
  </si>
  <si>
    <t>per coupon</t>
  </si>
  <si>
    <t>per transmission</t>
  </si>
  <si>
    <t>per payment</t>
  </si>
  <si>
    <t>The City will pay and the Contractor will accept payment at the per unit rates described above, only for services actually rendered. In the event of a discrepancy between the  amount and the Total Bid Price as stated in numbers and as stated in words, the lower mount shall be deemed to be the Total Bid Price.Prospective bidders should review the specification requirements under the contract. Based on the information developed during this evaluation, prospective bidders shall develop their costs to perform all work for the seven (7) year period. Cost estimates should include not only basic labor, but also pro rata cost of supplies, equipment, and overhead. Term is for seven (7)  years .</t>
  </si>
  <si>
    <t>BY</t>
  </si>
  <si>
    <t xml:space="preserve">                                      </t>
  </si>
  <si>
    <t>Corporate Secretary</t>
  </si>
  <si>
    <t>ATTEST corporate seal</t>
  </si>
  <si>
    <t>per pick-up</t>
  </si>
  <si>
    <t>Envelope Sorting/Opening</t>
  </si>
  <si>
    <t>Standard Check Scan and Capture</t>
  </si>
  <si>
    <t>Standard Coupon Scan and Capture</t>
  </si>
  <si>
    <t>Check amount not equal to OCR Line Amount</t>
  </si>
  <si>
    <t>Check Only - Virtual Coupon Creation</t>
  </si>
  <si>
    <t>Unprocessable Payments/Coupons</t>
  </si>
  <si>
    <t>per item</t>
  </si>
  <si>
    <t>Manual Envelope Opening</t>
  </si>
  <si>
    <t>MICR Capture</t>
  </si>
  <si>
    <t>Borough, Block, Lot Lookup</t>
  </si>
  <si>
    <t>per attempt</t>
  </si>
  <si>
    <t>Data Table Maintenance</t>
  </si>
  <si>
    <t>Image Archive</t>
  </si>
  <si>
    <t>Correspondence Image</t>
  </si>
  <si>
    <t>Per item</t>
  </si>
  <si>
    <t>Image Archive Maintenance</t>
  </si>
  <si>
    <t>Exception Items</t>
  </si>
  <si>
    <t>Exception Items Maintenance</t>
  </si>
  <si>
    <t>Reports</t>
  </si>
  <si>
    <t>per report</t>
  </si>
  <si>
    <t>Online Decisioning Portal Maintenance</t>
  </si>
  <si>
    <t xml:space="preserve">Online Payment Decision </t>
  </si>
  <si>
    <t>per decision</t>
  </si>
  <si>
    <t>per ICL item</t>
  </si>
  <si>
    <t>per reject</t>
  </si>
  <si>
    <t>Document Destruction</t>
  </si>
  <si>
    <t>Data Transmission to Agency</t>
  </si>
  <si>
    <t>per NG Check</t>
  </si>
  <si>
    <t>Outgoing Mail to Agency</t>
  </si>
  <si>
    <t>per package</t>
  </si>
  <si>
    <t>Multiple Checks per Coupon/Multiple Coupons per  Check/ Multiple Coupons Multiple Checks</t>
  </si>
  <si>
    <t xml:space="preserve">Implementation </t>
  </si>
  <si>
    <t>one-time</t>
  </si>
  <si>
    <t>Online Payment Reject</t>
  </si>
  <si>
    <t>Image Cash Letter Processing</t>
  </si>
  <si>
    <t>The City will pay and the Contractor will accept payment at the per unit rates described above, only for services actually rendered. In the event of a discrepancy between the  amount and the Total RFP Price as stated in numbers and as stated in words, the lower mount shall be deemed to be the Total RFP Price. Prospective bidders should review the specification requirements under the contract. Based on the information developed during this evaluation, prospective proposers shall develop their costs to perform all work for the five (5) year period. Cost estimates should include not only basic labor, but also pro rata cost of supplies, equipment, and overhead. Term is for five (5)  years .</t>
  </si>
  <si>
    <t>Signature of bidder or corporate representative</t>
  </si>
  <si>
    <t>Return Item Processing</t>
  </si>
  <si>
    <t>Private Carrier Mail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</si>
</sst>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0"/>
      <name val="Arial"/>
    </font>
    <font>
      <sz val="12"/>
      <name val="Arial"/>
      <family val="2"/>
    </font>
    <font>
      <b/>
      <sz val="11"/>
      <name val="Calibri"/>
      <family val="2"/>
    </font>
    <font>
      <b/>
      <sz val="11"/>
      <color theme="0"/>
      <name val="Calibri"/>
      <family val="2"/>
      <scheme val="minor"/>
    </font>
    <font>
      <b/>
      <sz val="11"/>
      <color rgb="FF3F3F3F"/>
      <name val="Calibri"/>
      <family val="2"/>
      <scheme val="minor"/>
    </font>
    <font>
      <b/>
      <sz val="11"/>
      <color theme="1"/>
      <name val="Calibri"/>
      <family val="2"/>
      <scheme val="minor"/>
    </font>
    <font>
      <b/>
      <sz val="10"/>
      <name val="Arial"/>
      <family val="2"/>
    </font>
    <font>
      <sz val="12"/>
      <name val="Times New Roman"/>
      <family val="1"/>
    </font>
    <font>
      <sz val="8"/>
      <name val="Arial"/>
      <family val="2"/>
    </font>
    <font>
      <b/>
      <sz val="8"/>
      <name val="Arial"/>
      <family val="2"/>
    </font>
  </fonts>
  <fills count="6">
    <fill>
      <patternFill patternType="none"/>
    </fill>
    <fill>
      <patternFill patternType="gray125"/>
    </fill>
    <fill>
      <patternFill patternType="solid">
        <fgColor indexed="8"/>
        <bgColor indexed="64"/>
      </patternFill>
    </fill>
    <fill>
      <patternFill patternType="solid">
        <fgColor rgb="FFF2F2F2"/>
      </patternFill>
    </fill>
    <fill>
      <patternFill patternType="solid">
        <fgColor rgb="FFA5A5A5"/>
      </patternFill>
    </fill>
    <fill>
      <patternFill patternType="solid">
        <fgColor theme="5" tint="0.79998168889431442"/>
        <bgColor indexed="64"/>
      </patternFill>
    </fill>
  </fills>
  <borders count="27">
    <border>
      <left/>
      <right/>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rgb="FF3F3F3F"/>
      </top>
      <bottom style="double">
        <color theme="4" tint="-0.24994659260841701"/>
      </bottom>
      <diagonal/>
    </border>
    <border>
      <left/>
      <right/>
      <top style="double">
        <color theme="4" tint="-0.24994659260841701"/>
      </top>
      <bottom style="double">
        <color theme="4" tint="-0.24994659260841701"/>
      </bottom>
      <diagonal/>
    </border>
    <border>
      <left style="thin">
        <color rgb="FF3F3F3F"/>
      </left>
      <right style="thin">
        <color rgb="FF3F3F3F"/>
      </right>
      <top style="thick">
        <color theme="4" tint="-0.24994659260841701"/>
      </top>
      <bottom style="thick">
        <color theme="4" tint="-0.24994659260841701"/>
      </bottom>
      <diagonal/>
    </border>
    <border>
      <left style="thin">
        <color rgb="FF3F3F3F"/>
      </left>
      <right/>
      <top style="thick">
        <color theme="4" tint="-0.24994659260841701"/>
      </top>
      <bottom style="thick">
        <color theme="4" tint="-0.24994659260841701"/>
      </bottom>
      <diagonal/>
    </border>
    <border>
      <left/>
      <right style="thin">
        <color rgb="FF3F3F3F"/>
      </right>
      <top style="thick">
        <color theme="4" tint="-0.24994659260841701"/>
      </top>
      <bottom style="thick">
        <color theme="4" tint="-0.24994659260841701"/>
      </bottom>
      <diagonal/>
    </border>
    <border>
      <left style="double">
        <color theme="4" tint="-0.24994659260841701"/>
      </left>
      <right/>
      <top style="double">
        <color rgb="FF3F3F3F"/>
      </top>
      <bottom style="double">
        <color theme="4" tint="-0.24994659260841701"/>
      </bottom>
      <diagonal/>
    </border>
    <border>
      <left style="double">
        <color theme="4" tint="-0.24994659260841701"/>
      </left>
      <right/>
      <top style="double">
        <color theme="4" tint="-0.24994659260841701"/>
      </top>
      <bottom style="double">
        <color theme="4" tint="-0.24994659260841701"/>
      </bottom>
      <diagonal/>
    </border>
    <border>
      <left style="double">
        <color theme="4" tint="-0.24994659260841701"/>
      </left>
      <right style="thin">
        <color rgb="FF3F3F3F"/>
      </right>
      <top style="thick">
        <color theme="4" tint="-0.24994659260841701"/>
      </top>
      <bottom style="thick">
        <color theme="4" tint="-0.24994659260841701"/>
      </bottom>
      <diagonal/>
    </border>
    <border>
      <left style="double">
        <color theme="4" tint="-0.24994659260841701"/>
      </left>
      <right style="double">
        <color theme="4" tint="-0.24994659260841701"/>
      </right>
      <top style="double">
        <color rgb="FF3F3F3F"/>
      </top>
      <bottom style="double">
        <color theme="4" tint="-0.24994659260841701"/>
      </bottom>
      <diagonal/>
    </border>
    <border>
      <left style="double">
        <color theme="4" tint="-0.24994659260841701"/>
      </left>
      <right style="double">
        <color theme="4" tint="-0.24994659260841701"/>
      </right>
      <top style="double">
        <color theme="4" tint="-0.24994659260841701"/>
      </top>
      <bottom style="double">
        <color theme="4" tint="-0.24994659260841701"/>
      </bottom>
      <diagonal/>
    </border>
    <border>
      <left/>
      <right style="double">
        <color theme="4" tint="-0.24994659260841701"/>
      </right>
      <top style="double">
        <color rgb="FF3F3F3F"/>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rgb="FF3F3F3F"/>
      </left>
      <right style="double">
        <color theme="4" tint="-0.24994659260841701"/>
      </right>
      <top style="thick">
        <color theme="4" tint="-0.24994659260841701"/>
      </top>
      <bottom style="thick">
        <color theme="4" tint="-0.24994659260841701"/>
      </bottom>
      <diagonal/>
    </border>
    <border>
      <left style="double">
        <color theme="4" tint="-0.24994659260841701"/>
      </left>
      <right style="double">
        <color theme="4" tint="-0.24994659260841701"/>
      </right>
      <top style="thick">
        <color theme="4" tint="-0.24994659260841701"/>
      </top>
      <bottom style="thick">
        <color theme="4" tint="-0.24994659260841701"/>
      </bottom>
      <diagonal/>
    </border>
  </borders>
  <cellStyleXfs count="4">
    <xf numFmtId="0" fontId="0" fillId="0" borderId="0"/>
    <xf numFmtId="0" fontId="3" fillId="4" borderId="1" applyNumberFormat="0" applyAlignment="0" applyProtection="0"/>
    <xf numFmtId="0" fontId="4" fillId="3" borderId="2" applyNumberFormat="0" applyAlignment="0" applyProtection="0"/>
    <xf numFmtId="0" fontId="5" fillId="0" borderId="3" applyNumberFormat="0" applyFill="0" applyAlignment="0" applyProtection="0"/>
  </cellStyleXfs>
  <cellXfs count="73">
    <xf numFmtId="0" fontId="0" fillId="0" borderId="0" xfId="0"/>
    <xf numFmtId="0" fontId="1" fillId="0" borderId="0" xfId="0" applyFont="1" applyBorder="1"/>
    <xf numFmtId="0" fontId="1" fillId="0" borderId="0" xfId="0" applyFont="1" applyBorder="1" applyAlignment="1">
      <alignment horizontal="center"/>
    </xf>
    <xf numFmtId="3" fontId="1" fillId="0" borderId="0" xfId="0" applyNumberFormat="1" applyFont="1" applyBorder="1"/>
    <xf numFmtId="0" fontId="1" fillId="0" borderId="0" xfId="0" applyFont="1"/>
    <xf numFmtId="0" fontId="1" fillId="0" borderId="0" xfId="0" applyFont="1" applyAlignment="1">
      <alignment horizontal="center"/>
    </xf>
    <xf numFmtId="3" fontId="1" fillId="0" borderId="0" xfId="0" applyNumberFormat="1" applyFont="1"/>
    <xf numFmtId="0" fontId="2" fillId="4" borderId="1" xfId="1" applyFont="1" applyAlignment="1" applyProtection="1">
      <alignment horizontal="centerContinuous"/>
    </xf>
    <xf numFmtId="0" fontId="2" fillId="4" borderId="1" xfId="1" applyFont="1" applyAlignment="1">
      <alignment horizontal="centerContinuous"/>
    </xf>
    <xf numFmtId="0" fontId="2" fillId="4" borderId="1" xfId="1" applyFont="1" applyAlignment="1" applyProtection="1">
      <alignment horizontal="center"/>
    </xf>
    <xf numFmtId="3" fontId="2" fillId="4" borderId="1" xfId="1" applyNumberFormat="1" applyFont="1" applyAlignment="1" applyProtection="1">
      <alignment horizontal="center"/>
    </xf>
    <xf numFmtId="0" fontId="2" fillId="4" borderId="1" xfId="1" applyFont="1"/>
    <xf numFmtId="0" fontId="2" fillId="4" borderId="1" xfId="1" applyFont="1" applyAlignment="1" applyProtection="1">
      <alignment horizontal="left"/>
    </xf>
    <xf numFmtId="0" fontId="2" fillId="4" borderId="1" xfId="1" applyFont="1" applyAlignment="1">
      <alignment horizontal="center"/>
    </xf>
    <xf numFmtId="3" fontId="2" fillId="4" borderId="1" xfId="1" applyNumberFormat="1" applyFont="1" applyAlignment="1">
      <alignment horizontal="center"/>
    </xf>
    <xf numFmtId="0" fontId="2" fillId="4" borderId="1" xfId="1" applyFont="1" applyAlignment="1" applyProtection="1">
      <alignment horizontal="centerContinuous" wrapText="1"/>
    </xf>
    <xf numFmtId="0" fontId="0" fillId="0" borderId="0" xfId="0"/>
    <xf numFmtId="0" fontId="7" fillId="0" borderId="0" xfId="0" applyFont="1" applyBorder="1" applyAlignment="1">
      <alignment horizontal="left" vertical="center" wrapText="1"/>
    </xf>
    <xf numFmtId="4" fontId="8" fillId="0" borderId="0" xfId="0" applyNumberFormat="1" applyFont="1"/>
    <xf numFmtId="4" fontId="6" fillId="0" borderId="0" xfId="0" applyNumberFormat="1" applyFont="1" applyAlignment="1">
      <alignment horizontal="right"/>
    </xf>
    <xf numFmtId="0" fontId="0" fillId="0" borderId="0" xfId="0"/>
    <xf numFmtId="0" fontId="1" fillId="0" borderId="0" xfId="0" applyFont="1"/>
    <xf numFmtId="0" fontId="1" fillId="0" borderId="0" xfId="0" applyFont="1" applyAlignment="1">
      <alignment horizontal="center"/>
    </xf>
    <xf numFmtId="3" fontId="1" fillId="0" borderId="0" xfId="0" applyNumberFormat="1" applyFont="1"/>
    <xf numFmtId="0" fontId="0" fillId="0" borderId="0" xfId="0"/>
    <xf numFmtId="3" fontId="2" fillId="4" borderId="1" xfId="1" applyNumberFormat="1" applyFont="1" applyAlignment="1" applyProtection="1">
      <alignment horizontal="center"/>
    </xf>
    <xf numFmtId="0" fontId="7" fillId="0" borderId="0" xfId="0" applyFont="1" applyBorder="1" applyAlignment="1">
      <alignment horizontal="left" vertical="center" wrapText="1"/>
    </xf>
    <xf numFmtId="4" fontId="8" fillId="0" borderId="0" xfId="0" applyNumberFormat="1" applyFont="1"/>
    <xf numFmtId="4" fontId="6" fillId="0" borderId="0" xfId="0" applyNumberFormat="1" applyFont="1" applyAlignment="1">
      <alignment horizontal="right"/>
    </xf>
    <xf numFmtId="4" fontId="9" fillId="0" borderId="0" xfId="0" applyNumberFormat="1" applyFont="1" applyAlignment="1">
      <alignment horizontal="center" vertical="center" wrapText="1"/>
    </xf>
    <xf numFmtId="4" fontId="8" fillId="0" borderId="0" xfId="0" applyNumberFormat="1" applyFont="1" applyAlignment="1">
      <alignment horizontal="center"/>
    </xf>
    <xf numFmtId="4" fontId="8" fillId="0" borderId="0" xfId="0" applyNumberFormat="1" applyFont="1" applyBorder="1" applyAlignment="1">
      <alignment horizontal="center"/>
    </xf>
    <xf numFmtId="0" fontId="5" fillId="0" borderId="13" xfId="3" applyBorder="1" applyAlignment="1" applyProtection="1">
      <alignment horizontal="left"/>
    </xf>
    <xf numFmtId="0" fontId="5" fillId="0" borderId="13" xfId="3" applyFill="1" applyBorder="1"/>
    <xf numFmtId="3" fontId="5" fillId="0" borderId="13" xfId="3" applyNumberFormat="1" applyBorder="1"/>
    <xf numFmtId="44" fontId="5" fillId="0" borderId="13" xfId="3" applyNumberFormat="1" applyBorder="1"/>
    <xf numFmtId="0" fontId="5" fillId="0" borderId="14" xfId="3" applyBorder="1" applyAlignment="1" applyProtection="1">
      <alignment horizontal="left"/>
    </xf>
    <xf numFmtId="0" fontId="5" fillId="0" borderId="14" xfId="3" applyFill="1" applyBorder="1"/>
    <xf numFmtId="3" fontId="5" fillId="0" borderId="14" xfId="3" applyNumberFormat="1" applyBorder="1"/>
    <xf numFmtId="44" fontId="5" fillId="0" borderId="14" xfId="3" applyNumberFormat="1" applyBorder="1"/>
    <xf numFmtId="3" fontId="4" fillId="2" borderId="15" xfId="2" applyNumberFormat="1" applyFill="1" applyBorder="1" applyProtection="1"/>
    <xf numFmtId="44" fontId="4" fillId="2" borderId="15" xfId="2" applyNumberFormat="1" applyFill="1" applyBorder="1"/>
    <xf numFmtId="44" fontId="4" fillId="2" borderId="16" xfId="2" applyNumberFormat="1" applyFill="1" applyBorder="1"/>
    <xf numFmtId="44" fontId="2" fillId="3" borderId="15" xfId="2" applyNumberFormat="1" applyFont="1" applyBorder="1"/>
    <xf numFmtId="0" fontId="5" fillId="0" borderId="17" xfId="3" applyBorder="1"/>
    <xf numFmtId="3" fontId="4" fillId="2" borderId="16" xfId="2" applyNumberFormat="1" applyFill="1" applyBorder="1" applyProtection="1"/>
    <xf numFmtId="44" fontId="5" fillId="0" borderId="18" xfId="3" applyNumberFormat="1" applyBorder="1"/>
    <xf numFmtId="44" fontId="5" fillId="0" borderId="19" xfId="3" applyNumberFormat="1" applyBorder="1"/>
    <xf numFmtId="44" fontId="4" fillId="2" borderId="20" xfId="2" applyNumberFormat="1" applyFill="1" applyBorder="1"/>
    <xf numFmtId="0" fontId="5" fillId="0" borderId="21" xfId="3" applyBorder="1" applyAlignment="1">
      <alignment horizontal="center"/>
    </xf>
    <xf numFmtId="0" fontId="5" fillId="0" borderId="22" xfId="3" applyBorder="1" applyAlignment="1">
      <alignment horizontal="center"/>
    </xf>
    <xf numFmtId="44" fontId="5" fillId="0" borderId="23" xfId="3" applyNumberFormat="1" applyBorder="1"/>
    <xf numFmtId="44" fontId="2" fillId="3" borderId="20" xfId="2" applyNumberFormat="1" applyFont="1" applyBorder="1"/>
    <xf numFmtId="44" fontId="2" fillId="3" borderId="25" xfId="2" applyNumberFormat="1" applyFont="1" applyBorder="1"/>
    <xf numFmtId="0" fontId="2" fillId="5" borderId="16" xfId="2" applyFont="1" applyFill="1" applyBorder="1"/>
    <xf numFmtId="3" fontId="4" fillId="2" borderId="17" xfId="2" applyNumberFormat="1" applyFill="1" applyBorder="1" applyProtection="1"/>
    <xf numFmtId="0" fontId="4" fillId="2" borderId="26" xfId="2" applyFill="1" applyBorder="1" applyAlignment="1" applyProtection="1">
      <alignment horizontal="center"/>
    </xf>
    <xf numFmtId="3" fontId="5" fillId="1" borderId="14" xfId="3" applyNumberFormat="1" applyFill="1" applyBorder="1"/>
    <xf numFmtId="44" fontId="5" fillId="1" borderId="14" xfId="3" applyNumberFormat="1" applyFill="1" applyBorder="1"/>
    <xf numFmtId="44" fontId="5" fillId="1" borderId="24" xfId="3" applyNumberFormat="1" applyFill="1" applyBorder="1"/>
    <xf numFmtId="0" fontId="5" fillId="0" borderId="14" xfId="3" applyFill="1" applyBorder="1" applyAlignment="1">
      <alignment wrapText="1"/>
    </xf>
    <xf numFmtId="4" fontId="8" fillId="0" borderId="5" xfId="0" applyNumberFormat="1" applyFont="1" applyBorder="1" applyAlignment="1">
      <alignment horizontal="center"/>
    </xf>
    <xf numFmtId="4" fontId="8" fillId="0" borderId="4" xfId="0" applyNumberFormat="1" applyFont="1" applyBorder="1" applyAlignment="1">
      <alignment horizont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4" fontId="9" fillId="0" borderId="0" xfId="0" applyNumberFormat="1" applyFont="1" applyAlignment="1">
      <alignment horizontal="center" vertical="center" wrapText="1"/>
    </xf>
    <xf numFmtId="4" fontId="8" fillId="0" borderId="0" xfId="0" applyNumberFormat="1" applyFont="1" applyAlignment="1">
      <alignment horizontal="center"/>
    </xf>
  </cellXfs>
  <cellStyles count="4">
    <cellStyle name="Check Cell" xfId="1" builtinId="23"/>
    <cellStyle name="Normal" xfId="0" builtinId="0"/>
    <cellStyle name="Output" xfId="2" builtinId="21"/>
    <cellStyle name="Total" xfId="3" builtin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5B86E1F2-B964-492D-BB79-A02E1F4D62E9"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38100</xdr:rowOff>
    </xdr:from>
    <xdr:to>
      <xdr:col>11</xdr:col>
      <xdr:colOff>28575</xdr:colOff>
      <xdr:row>6</xdr:row>
      <xdr:rowOff>171450</xdr:rowOff>
    </xdr:to>
    <xdr:sp macro="" textlink="">
      <xdr:nvSpPr>
        <xdr:cNvPr id="2049" name="Text 1">
          <a:extLst>
            <a:ext uri="{FF2B5EF4-FFF2-40B4-BE49-F238E27FC236}">
              <a16:creationId xmlns:a16="http://schemas.microsoft.com/office/drawing/2014/main" id="{00000000-0008-0000-0000-000001080000}"/>
            </a:ext>
          </a:extLst>
        </xdr:cNvPr>
        <xdr:cNvSpPr txBox="1">
          <a:spLocks noChangeArrowheads="1"/>
        </xdr:cNvSpPr>
      </xdr:nvSpPr>
      <xdr:spPr bwMode="auto">
        <a:xfrm>
          <a:off x="447675" y="38100"/>
          <a:ext cx="8162925" cy="12763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none" strike="noStrike" baseline="0">
              <a:solidFill>
                <a:srgbClr val="000000"/>
              </a:solidFill>
              <a:latin typeface="Arial"/>
              <a:cs typeface="Arial"/>
            </a:rPr>
            <a:t>APPENDIX 9 - PRICING SHEET</a:t>
          </a:r>
        </a:p>
        <a:p>
          <a:pPr algn="l" rtl="0">
            <a:defRPr sz="1000"/>
          </a:pPr>
          <a:r>
            <a:rPr lang="en-US" sz="1200" b="1" i="0" u="none" strike="noStrike" baseline="0">
              <a:solidFill>
                <a:srgbClr val="000000"/>
              </a:solidFill>
              <a:latin typeface="Arial"/>
              <a:cs typeface="Arial"/>
            </a:rPr>
            <a:t>REAL ESTATE TAX LOCKBOX SERVICES</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DATE		_________________________________________________</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PROPOSER NAME	_________________________________________________</a:t>
          </a:r>
        </a:p>
      </xdr:txBody>
    </xdr:sp>
    <xdr:clientData/>
  </xdr:twoCellAnchor>
  <xdr:oneCellAnchor>
    <xdr:from>
      <xdr:col>12</xdr:col>
      <xdr:colOff>457199</xdr:colOff>
      <xdr:row>6</xdr:row>
      <xdr:rowOff>85725</xdr:rowOff>
    </xdr:from>
    <xdr:ext cx="472440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144624" y="1228725"/>
          <a:ext cx="47244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solidFill>
                <a:schemeClr val="accent2">
                  <a:lumMod val="50000"/>
                </a:schemeClr>
              </a:solidFill>
            </a:rPr>
            <a:t>Extended</a:t>
          </a:r>
          <a:r>
            <a:rPr lang="en-US" sz="1100" b="1" baseline="0">
              <a:solidFill>
                <a:schemeClr val="accent2">
                  <a:lumMod val="50000"/>
                </a:schemeClr>
              </a:solidFill>
            </a:rPr>
            <a:t> Annual Costs = (Anticipated Monthly Volume x Unit Price x 12)</a:t>
          </a:r>
        </a:p>
        <a:p>
          <a:pPr algn="ctr"/>
          <a:endParaRPr lang="en-US" sz="1100" b="1">
            <a:solidFill>
              <a:schemeClr val="accent2">
                <a:lumMod val="50000"/>
              </a:schemeClr>
            </a:solidFill>
          </a:endParaRPr>
        </a:p>
      </xdr:txBody>
    </xdr:sp>
    <xdr:clientData/>
  </xdr:oneCellAnchor>
  <xdr:twoCellAnchor editAs="oneCell">
    <xdr:from>
      <xdr:col>15</xdr:col>
      <xdr:colOff>142875</xdr:colOff>
      <xdr:row>0</xdr:row>
      <xdr:rowOff>85725</xdr:rowOff>
    </xdr:from>
    <xdr:to>
      <xdr:col>17</xdr:col>
      <xdr:colOff>762000</xdr:colOff>
      <xdr:row>4</xdr:row>
      <xdr:rowOff>179705</xdr:rowOff>
    </xdr:to>
    <xdr:pic>
      <xdr:nvPicPr>
        <xdr:cNvPr id="5" name="Picture 4" descr="cid:5B86E1F2-B964-492D-BB79-A02E1F4D62E9">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6173450" y="85725"/>
          <a:ext cx="2143125" cy="8559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S62"/>
  <sheetViews>
    <sheetView tabSelected="1" topLeftCell="A24" zoomScaleNormal="100" zoomScaleSheetLayoutView="100" workbookViewId="0">
      <selection activeCell="K35" sqref="K35"/>
    </sheetView>
  </sheetViews>
  <sheetFormatPr defaultRowHeight="15" x14ac:dyDescent="0.2"/>
  <cols>
    <col min="1" max="1" width="6.85546875" style="4" customWidth="1"/>
    <col min="2" max="2" width="61.42578125" style="4" customWidth="1"/>
    <col min="3" max="3" width="16" style="5" customWidth="1"/>
    <col min="4" max="8" width="16.140625" style="6" customWidth="1"/>
    <col min="9" max="9" width="10.5703125" style="4" customWidth="1"/>
    <col min="10" max="10" width="9.7109375" style="4" customWidth="1"/>
    <col min="11" max="11" width="11.5703125" style="4" customWidth="1"/>
    <col min="12" max="12" width="12" style="4" customWidth="1"/>
    <col min="13" max="13" width="11" style="4" customWidth="1"/>
    <col min="14" max="14" width="12.140625" style="4" customWidth="1"/>
    <col min="15" max="15" width="12" style="4" customWidth="1"/>
    <col min="16" max="16" width="11.28515625" style="4" customWidth="1"/>
    <col min="17" max="18" width="11.5703125" style="4" customWidth="1"/>
    <col min="19" max="19" width="11.42578125" customWidth="1"/>
  </cols>
  <sheetData>
    <row r="8" spans="1:18" ht="15.75" thickBot="1" x14ac:dyDescent="0.25">
      <c r="A8" s="1"/>
      <c r="B8" s="1"/>
      <c r="C8" s="2"/>
      <c r="D8" s="3"/>
      <c r="E8" s="3">
        <f>(E16-D16)/ABS(D16)</f>
        <v>-2.4999999999999963E-2</v>
      </c>
      <c r="F8" s="3"/>
      <c r="G8" s="3"/>
      <c r="H8" s="3"/>
      <c r="I8" s="1"/>
      <c r="J8" s="1"/>
      <c r="K8" s="1"/>
      <c r="O8" s="4" t="s">
        <v>19</v>
      </c>
      <c r="P8" s="4" t="s">
        <v>19</v>
      </c>
    </row>
    <row r="9" spans="1:18" ht="16.5" thickTop="1" thickBot="1" x14ac:dyDescent="0.3">
      <c r="A9" s="7" t="s">
        <v>0</v>
      </c>
      <c r="B9" s="8"/>
      <c r="C9" s="9" t="s">
        <v>1</v>
      </c>
      <c r="D9" s="10" t="s">
        <v>2</v>
      </c>
      <c r="E9" s="25" t="s">
        <v>2</v>
      </c>
      <c r="F9" s="10" t="s">
        <v>2</v>
      </c>
      <c r="G9" s="10" t="s">
        <v>2</v>
      </c>
      <c r="H9" s="10" t="s">
        <v>2</v>
      </c>
      <c r="I9" s="7" t="s">
        <v>3</v>
      </c>
      <c r="J9" s="8"/>
      <c r="K9" s="8"/>
      <c r="L9" s="8"/>
      <c r="M9" s="8"/>
      <c r="N9" s="7" t="s">
        <v>19</v>
      </c>
      <c r="O9" s="15" t="s">
        <v>19</v>
      </c>
      <c r="P9" s="13"/>
      <c r="Q9" s="8"/>
      <c r="R9" s="8" t="s">
        <v>19</v>
      </c>
    </row>
    <row r="10" spans="1:18" ht="16.5" thickTop="1" thickBot="1" x14ac:dyDescent="0.3">
      <c r="A10" s="7" t="s">
        <v>4</v>
      </c>
      <c r="B10" s="8"/>
      <c r="C10" s="9" t="s">
        <v>18</v>
      </c>
      <c r="D10" s="10" t="s">
        <v>17</v>
      </c>
      <c r="E10" s="25" t="s">
        <v>17</v>
      </c>
      <c r="F10" s="10" t="s">
        <v>17</v>
      </c>
      <c r="G10" s="10" t="s">
        <v>17</v>
      </c>
      <c r="H10" s="10" t="s">
        <v>17</v>
      </c>
      <c r="I10" s="9" t="s">
        <v>5</v>
      </c>
      <c r="J10" s="9" t="s">
        <v>6</v>
      </c>
      <c r="K10" s="9" t="s">
        <v>7</v>
      </c>
      <c r="L10" s="9" t="s">
        <v>8</v>
      </c>
      <c r="M10" s="9" t="s">
        <v>9</v>
      </c>
      <c r="N10" s="9" t="s">
        <v>5</v>
      </c>
      <c r="O10" s="9" t="s">
        <v>6</v>
      </c>
      <c r="P10" s="9" t="s">
        <v>7</v>
      </c>
      <c r="Q10" s="9" t="s">
        <v>8</v>
      </c>
      <c r="R10" s="9" t="s">
        <v>9</v>
      </c>
    </row>
    <row r="11" spans="1:18" ht="16.5" thickTop="1" thickBot="1" x14ac:dyDescent="0.3">
      <c r="A11" s="12" t="s">
        <v>12</v>
      </c>
      <c r="B11" s="11"/>
      <c r="C11" s="13"/>
      <c r="D11" s="14" t="s">
        <v>5</v>
      </c>
      <c r="E11" s="14" t="s">
        <v>6</v>
      </c>
      <c r="F11" s="14" t="s">
        <v>7</v>
      </c>
      <c r="G11" s="14" t="s">
        <v>8</v>
      </c>
      <c r="H11" s="14" t="s">
        <v>9</v>
      </c>
      <c r="I11" s="11"/>
      <c r="J11" s="11"/>
      <c r="K11" s="11"/>
      <c r="L11" s="11"/>
      <c r="M11" s="11"/>
      <c r="N11" s="11"/>
      <c r="O11" s="11"/>
      <c r="P11" s="11"/>
      <c r="Q11" s="11"/>
      <c r="R11" s="11"/>
    </row>
    <row r="12" spans="1:18" ht="16.5" thickTop="1" thickBot="1" x14ac:dyDescent="0.3">
      <c r="A12" s="32"/>
      <c r="B12" s="33" t="s">
        <v>13</v>
      </c>
      <c r="C12" s="49" t="s">
        <v>10</v>
      </c>
      <c r="D12" s="34">
        <v>1</v>
      </c>
      <c r="E12" s="34">
        <v>1</v>
      </c>
      <c r="F12" s="34">
        <v>1</v>
      </c>
      <c r="G12" s="34">
        <v>1</v>
      </c>
      <c r="H12" s="34">
        <v>1</v>
      </c>
      <c r="I12" s="46"/>
      <c r="J12" s="35"/>
      <c r="K12" s="35"/>
      <c r="L12" s="35"/>
      <c r="M12" s="35"/>
      <c r="N12" s="46">
        <f>(D12*I12)*(12)</f>
        <v>0</v>
      </c>
      <c r="O12" s="35">
        <f t="shared" ref="O12:O41" si="0">(E12*J12)*(12)</f>
        <v>0</v>
      </c>
      <c r="P12" s="35">
        <f t="shared" ref="P12:P41" si="1">(F12*K12)*(12)</f>
        <v>0</v>
      </c>
      <c r="Q12" s="35">
        <f t="shared" ref="Q12:Q41" si="2">(G12*L12)*(12)</f>
        <v>0</v>
      </c>
      <c r="R12" s="51">
        <f t="shared" ref="R12:R41" si="3">(H12*M12)*(12)</f>
        <v>0</v>
      </c>
    </row>
    <row r="13" spans="1:18" ht="16.5" thickTop="1" thickBot="1" x14ac:dyDescent="0.3">
      <c r="A13" s="36"/>
      <c r="B13" s="37" t="s">
        <v>14</v>
      </c>
      <c r="C13" s="50" t="s">
        <v>30</v>
      </c>
      <c r="D13" s="38">
        <v>42</v>
      </c>
      <c r="E13" s="38">
        <v>42</v>
      </c>
      <c r="F13" s="38">
        <v>42</v>
      </c>
      <c r="G13" s="38">
        <v>42</v>
      </c>
      <c r="H13" s="38">
        <v>42</v>
      </c>
      <c r="I13" s="47"/>
      <c r="J13" s="39"/>
      <c r="K13" s="39"/>
      <c r="L13" s="39"/>
      <c r="M13" s="39"/>
      <c r="N13" s="46">
        <f t="shared" ref="N13:N41" si="4">(D13*I13)*(12)</f>
        <v>0</v>
      </c>
      <c r="O13" s="35">
        <f t="shared" si="0"/>
        <v>0</v>
      </c>
      <c r="P13" s="35">
        <f t="shared" si="1"/>
        <v>0</v>
      </c>
      <c r="Q13" s="35">
        <f t="shared" si="2"/>
        <v>0</v>
      </c>
      <c r="R13" s="51">
        <f t="shared" si="3"/>
        <v>0</v>
      </c>
    </row>
    <row r="14" spans="1:18" ht="16.5" thickTop="1" thickBot="1" x14ac:dyDescent="0.3">
      <c r="A14" s="36"/>
      <c r="B14" s="37" t="s">
        <v>31</v>
      </c>
      <c r="C14" s="50" t="s">
        <v>21</v>
      </c>
      <c r="D14" s="38">
        <v>82551</v>
      </c>
      <c r="E14" s="38">
        <v>80487.224999999991</v>
      </c>
      <c r="F14" s="38">
        <v>78475.044374999983</v>
      </c>
      <c r="G14" s="38">
        <v>76513.168265624976</v>
      </c>
      <c r="H14" s="38">
        <v>74600.339058984348</v>
      </c>
      <c r="I14" s="47"/>
      <c r="J14" s="39"/>
      <c r="K14" s="39"/>
      <c r="L14" s="39"/>
      <c r="M14" s="39"/>
      <c r="N14" s="46">
        <f t="shared" si="4"/>
        <v>0</v>
      </c>
      <c r="O14" s="35">
        <f t="shared" si="0"/>
        <v>0</v>
      </c>
      <c r="P14" s="35">
        <f t="shared" si="1"/>
        <v>0</v>
      </c>
      <c r="Q14" s="35">
        <f t="shared" si="2"/>
        <v>0</v>
      </c>
      <c r="R14" s="51">
        <f t="shared" si="3"/>
        <v>0</v>
      </c>
    </row>
    <row r="15" spans="1:18" s="24" customFormat="1" ht="16.5" thickTop="1" thickBot="1" x14ac:dyDescent="0.3">
      <c r="A15" s="36"/>
      <c r="B15" s="37" t="s">
        <v>38</v>
      </c>
      <c r="C15" s="50" t="s">
        <v>21</v>
      </c>
      <c r="D15" s="38">
        <v>10620</v>
      </c>
      <c r="E15" s="38">
        <v>10354.5</v>
      </c>
      <c r="F15" s="38">
        <v>10095.637499999999</v>
      </c>
      <c r="G15" s="38">
        <v>9843.2465624999986</v>
      </c>
      <c r="H15" s="38">
        <v>9597.1653984374989</v>
      </c>
      <c r="I15" s="47"/>
      <c r="J15" s="39"/>
      <c r="K15" s="39"/>
      <c r="L15" s="39"/>
      <c r="M15" s="39"/>
      <c r="N15" s="46">
        <f t="shared" si="4"/>
        <v>0</v>
      </c>
      <c r="O15" s="35">
        <f t="shared" si="0"/>
        <v>0</v>
      </c>
      <c r="P15" s="35">
        <f t="shared" si="1"/>
        <v>0</v>
      </c>
      <c r="Q15" s="35">
        <f t="shared" si="2"/>
        <v>0</v>
      </c>
      <c r="R15" s="51">
        <f t="shared" si="3"/>
        <v>0</v>
      </c>
    </row>
    <row r="16" spans="1:18" ht="16.5" thickTop="1" thickBot="1" x14ac:dyDescent="0.3">
      <c r="A16" s="36"/>
      <c r="B16" s="37" t="s">
        <v>32</v>
      </c>
      <c r="C16" s="50" t="s">
        <v>11</v>
      </c>
      <c r="D16" s="38">
        <v>80988</v>
      </c>
      <c r="E16" s="38">
        <v>78963.3</v>
      </c>
      <c r="F16" s="38">
        <v>76989.217499999999</v>
      </c>
      <c r="G16" s="38">
        <v>75064.487062500004</v>
      </c>
      <c r="H16" s="38">
        <v>73187.874885937505</v>
      </c>
      <c r="I16" s="47"/>
      <c r="J16" s="39"/>
      <c r="K16" s="39"/>
      <c r="L16" s="39"/>
      <c r="M16" s="39"/>
      <c r="N16" s="46">
        <f t="shared" si="4"/>
        <v>0</v>
      </c>
      <c r="O16" s="35">
        <f t="shared" si="0"/>
        <v>0</v>
      </c>
      <c r="P16" s="35">
        <f t="shared" si="1"/>
        <v>0</v>
      </c>
      <c r="Q16" s="35">
        <f t="shared" si="2"/>
        <v>0</v>
      </c>
      <c r="R16" s="51">
        <f t="shared" si="3"/>
        <v>0</v>
      </c>
    </row>
    <row r="17" spans="1:18" ht="16.5" thickTop="1" thickBot="1" x14ac:dyDescent="0.3">
      <c r="A17" s="36"/>
      <c r="B17" s="37" t="s">
        <v>33</v>
      </c>
      <c r="C17" s="50" t="s">
        <v>22</v>
      </c>
      <c r="D17" s="38">
        <v>80988</v>
      </c>
      <c r="E17" s="38">
        <v>78963.3</v>
      </c>
      <c r="F17" s="38">
        <v>76989.217499999999</v>
      </c>
      <c r="G17" s="38">
        <v>75064.487062500004</v>
      </c>
      <c r="H17" s="38">
        <v>73187.874885937505</v>
      </c>
      <c r="I17" s="47"/>
      <c r="J17" s="39"/>
      <c r="K17" s="39"/>
      <c r="L17" s="39"/>
      <c r="M17" s="39"/>
      <c r="N17" s="46">
        <f t="shared" si="4"/>
        <v>0</v>
      </c>
      <c r="O17" s="35">
        <f t="shared" si="0"/>
        <v>0</v>
      </c>
      <c r="P17" s="35">
        <f t="shared" si="1"/>
        <v>0</v>
      </c>
      <c r="Q17" s="35">
        <f t="shared" si="2"/>
        <v>0</v>
      </c>
      <c r="R17" s="51">
        <f t="shared" si="3"/>
        <v>0</v>
      </c>
    </row>
    <row r="18" spans="1:18" ht="16.5" thickTop="1" thickBot="1" x14ac:dyDescent="0.3">
      <c r="A18" s="36"/>
      <c r="B18" s="37" t="s">
        <v>15</v>
      </c>
      <c r="C18" s="50" t="s">
        <v>22</v>
      </c>
      <c r="D18" s="38">
        <v>80988</v>
      </c>
      <c r="E18" s="38">
        <v>78963.3</v>
      </c>
      <c r="F18" s="38">
        <v>76989.217499999999</v>
      </c>
      <c r="G18" s="38">
        <v>75064.487062500004</v>
      </c>
      <c r="H18" s="38">
        <v>73187.874885937505</v>
      </c>
      <c r="I18" s="47"/>
      <c r="J18" s="39"/>
      <c r="K18" s="39"/>
      <c r="L18" s="39"/>
      <c r="M18" s="39"/>
      <c r="N18" s="46">
        <f t="shared" si="4"/>
        <v>0</v>
      </c>
      <c r="O18" s="35">
        <f t="shared" si="0"/>
        <v>0</v>
      </c>
      <c r="P18" s="35">
        <f t="shared" si="1"/>
        <v>0</v>
      </c>
      <c r="Q18" s="35">
        <f t="shared" si="2"/>
        <v>0</v>
      </c>
      <c r="R18" s="51">
        <f t="shared" si="3"/>
        <v>0</v>
      </c>
    </row>
    <row r="19" spans="1:18" ht="16.5" thickTop="1" thickBot="1" x14ac:dyDescent="0.3">
      <c r="A19" s="36"/>
      <c r="B19" s="37" t="s">
        <v>16</v>
      </c>
      <c r="C19" s="50" t="s">
        <v>11</v>
      </c>
      <c r="D19" s="38">
        <v>80988</v>
      </c>
      <c r="E19" s="38">
        <v>78963.3</v>
      </c>
      <c r="F19" s="38">
        <v>76989.217499999999</v>
      </c>
      <c r="G19" s="38">
        <v>75064.487062500004</v>
      </c>
      <c r="H19" s="38">
        <v>73187.874885937505</v>
      </c>
      <c r="I19" s="47"/>
      <c r="J19" s="39"/>
      <c r="K19" s="39"/>
      <c r="L19" s="39"/>
      <c r="M19" s="39"/>
      <c r="N19" s="46">
        <f t="shared" si="4"/>
        <v>0</v>
      </c>
      <c r="O19" s="35">
        <f t="shared" si="0"/>
        <v>0</v>
      </c>
      <c r="P19" s="35">
        <f t="shared" si="1"/>
        <v>0</v>
      </c>
      <c r="Q19" s="35">
        <f t="shared" si="2"/>
        <v>0</v>
      </c>
      <c r="R19" s="51">
        <f t="shared" si="3"/>
        <v>0</v>
      </c>
    </row>
    <row r="20" spans="1:18" s="24" customFormat="1" ht="16.5" thickTop="1" thickBot="1" x14ac:dyDescent="0.3">
      <c r="A20" s="36"/>
      <c r="B20" s="37" t="s">
        <v>34</v>
      </c>
      <c r="C20" s="50" t="s">
        <v>24</v>
      </c>
      <c r="D20" s="38">
        <v>16294</v>
      </c>
      <c r="E20" s="38">
        <v>15886.65</v>
      </c>
      <c r="F20" s="38">
        <v>15489.483749999999</v>
      </c>
      <c r="G20" s="38">
        <v>15102.246656249999</v>
      </c>
      <c r="H20" s="38">
        <v>14724.69048984375</v>
      </c>
      <c r="I20" s="47"/>
      <c r="J20" s="39"/>
      <c r="K20" s="39"/>
      <c r="L20" s="39"/>
      <c r="M20" s="39"/>
      <c r="N20" s="46">
        <f t="shared" si="4"/>
        <v>0</v>
      </c>
      <c r="O20" s="35">
        <f t="shared" si="0"/>
        <v>0</v>
      </c>
      <c r="P20" s="35">
        <f t="shared" si="1"/>
        <v>0</v>
      </c>
      <c r="Q20" s="35">
        <f t="shared" si="2"/>
        <v>0</v>
      </c>
      <c r="R20" s="51">
        <f t="shared" si="3"/>
        <v>0</v>
      </c>
    </row>
    <row r="21" spans="1:18" s="24" customFormat="1" ht="33" customHeight="1" thickTop="1" thickBot="1" x14ac:dyDescent="0.3">
      <c r="A21" s="36"/>
      <c r="B21" s="60" t="s">
        <v>61</v>
      </c>
      <c r="C21" s="50" t="s">
        <v>22</v>
      </c>
      <c r="D21" s="38">
        <v>2072</v>
      </c>
      <c r="E21" s="38">
        <v>2020.2</v>
      </c>
      <c r="F21" s="38">
        <v>1969.6949999999999</v>
      </c>
      <c r="G21" s="38">
        <v>1920.4526249999999</v>
      </c>
      <c r="H21" s="38">
        <v>1872.4413093749999</v>
      </c>
      <c r="I21" s="47"/>
      <c r="J21" s="39"/>
      <c r="K21" s="39"/>
      <c r="L21" s="39"/>
      <c r="M21" s="39"/>
      <c r="N21" s="46">
        <f t="shared" si="4"/>
        <v>0</v>
      </c>
      <c r="O21" s="35">
        <f t="shared" si="0"/>
        <v>0</v>
      </c>
      <c r="P21" s="35">
        <f t="shared" si="1"/>
        <v>0</v>
      </c>
      <c r="Q21" s="35">
        <f t="shared" si="2"/>
        <v>0</v>
      </c>
      <c r="R21" s="51">
        <f t="shared" si="3"/>
        <v>0</v>
      </c>
    </row>
    <row r="22" spans="1:18" s="24" customFormat="1" ht="16.5" thickTop="1" thickBot="1" x14ac:dyDescent="0.3">
      <c r="A22" s="36"/>
      <c r="B22" s="37" t="s">
        <v>35</v>
      </c>
      <c r="C22" s="50" t="s">
        <v>11</v>
      </c>
      <c r="D22" s="38">
        <v>5036</v>
      </c>
      <c r="E22" s="38">
        <v>4910.0999999999995</v>
      </c>
      <c r="F22" s="38">
        <v>4787.3474999999989</v>
      </c>
      <c r="G22" s="38">
        <v>4667.663812499999</v>
      </c>
      <c r="H22" s="38">
        <v>4550.9722171874992</v>
      </c>
      <c r="I22" s="47"/>
      <c r="J22" s="39"/>
      <c r="K22" s="39"/>
      <c r="L22" s="39"/>
      <c r="M22" s="39"/>
      <c r="N22" s="46">
        <f t="shared" si="4"/>
        <v>0</v>
      </c>
      <c r="O22" s="35">
        <f t="shared" si="0"/>
        <v>0</v>
      </c>
      <c r="P22" s="35">
        <f t="shared" si="1"/>
        <v>0</v>
      </c>
      <c r="Q22" s="35">
        <f t="shared" si="2"/>
        <v>0</v>
      </c>
      <c r="R22" s="51">
        <f t="shared" si="3"/>
        <v>0</v>
      </c>
    </row>
    <row r="23" spans="1:18" s="24" customFormat="1" ht="16.5" thickTop="1" thickBot="1" x14ac:dyDescent="0.3">
      <c r="A23" s="36"/>
      <c r="B23" s="37" t="s">
        <v>40</v>
      </c>
      <c r="C23" s="50" t="s">
        <v>41</v>
      </c>
      <c r="D23" s="38">
        <v>1632</v>
      </c>
      <c r="E23" s="38">
        <v>1591.2</v>
      </c>
      <c r="F23" s="38">
        <v>1551.42</v>
      </c>
      <c r="G23" s="38">
        <v>1512.6345000000001</v>
      </c>
      <c r="H23" s="38">
        <v>1474.8186375</v>
      </c>
      <c r="I23" s="47"/>
      <c r="J23" s="39"/>
      <c r="K23" s="39"/>
      <c r="L23" s="39"/>
      <c r="M23" s="39"/>
      <c r="N23" s="46">
        <f t="shared" si="4"/>
        <v>0</v>
      </c>
      <c r="O23" s="35">
        <f t="shared" si="0"/>
        <v>0</v>
      </c>
      <c r="P23" s="35">
        <f t="shared" si="1"/>
        <v>0</v>
      </c>
      <c r="Q23" s="35">
        <f t="shared" si="2"/>
        <v>0</v>
      </c>
      <c r="R23" s="51">
        <f t="shared" si="3"/>
        <v>0</v>
      </c>
    </row>
    <row r="24" spans="1:18" s="24" customFormat="1" ht="16.5" thickTop="1" thickBot="1" x14ac:dyDescent="0.3">
      <c r="A24" s="36"/>
      <c r="B24" s="37" t="s">
        <v>36</v>
      </c>
      <c r="C24" s="50" t="s">
        <v>37</v>
      </c>
      <c r="D24" s="38">
        <v>172</v>
      </c>
      <c r="E24" s="38">
        <v>167.7</v>
      </c>
      <c r="F24" s="38">
        <v>163.50749999999999</v>
      </c>
      <c r="G24" s="38">
        <v>159.41981249999998</v>
      </c>
      <c r="H24" s="38">
        <v>155.43431718749997</v>
      </c>
      <c r="I24" s="47"/>
      <c r="J24" s="39"/>
      <c r="K24" s="39"/>
      <c r="L24" s="39"/>
      <c r="M24" s="39"/>
      <c r="N24" s="46">
        <f t="shared" si="4"/>
        <v>0</v>
      </c>
      <c r="O24" s="35">
        <f t="shared" si="0"/>
        <v>0</v>
      </c>
      <c r="P24" s="35">
        <f t="shared" si="1"/>
        <v>0</v>
      </c>
      <c r="Q24" s="35">
        <f t="shared" si="2"/>
        <v>0</v>
      </c>
      <c r="R24" s="51">
        <f t="shared" si="3"/>
        <v>0</v>
      </c>
    </row>
    <row r="25" spans="1:18" s="24" customFormat="1" ht="16.5" thickTop="1" thickBot="1" x14ac:dyDescent="0.3">
      <c r="A25" s="36"/>
      <c r="B25" s="37" t="s">
        <v>39</v>
      </c>
      <c r="C25" s="50" t="s">
        <v>11</v>
      </c>
      <c r="D25" s="38">
        <v>82551</v>
      </c>
      <c r="E25" s="38">
        <v>80487.224999999991</v>
      </c>
      <c r="F25" s="38">
        <v>78475.044374999983</v>
      </c>
      <c r="G25" s="38">
        <v>76513.168265624976</v>
      </c>
      <c r="H25" s="38">
        <v>74600.339058984348</v>
      </c>
      <c r="I25" s="47"/>
      <c r="J25" s="39"/>
      <c r="K25" s="39"/>
      <c r="L25" s="39"/>
      <c r="M25" s="39"/>
      <c r="N25" s="46">
        <f t="shared" si="4"/>
        <v>0</v>
      </c>
      <c r="O25" s="35">
        <f t="shared" si="0"/>
        <v>0</v>
      </c>
      <c r="P25" s="35">
        <f t="shared" si="1"/>
        <v>0</v>
      </c>
      <c r="Q25" s="35">
        <f t="shared" si="2"/>
        <v>0</v>
      </c>
      <c r="R25" s="51">
        <f t="shared" si="3"/>
        <v>0</v>
      </c>
    </row>
    <row r="26" spans="1:18" s="24" customFormat="1" ht="16.5" thickTop="1" thickBot="1" x14ac:dyDescent="0.3">
      <c r="A26" s="36"/>
      <c r="B26" s="37" t="s">
        <v>42</v>
      </c>
      <c r="C26" s="50" t="s">
        <v>10</v>
      </c>
      <c r="D26" s="38">
        <v>1</v>
      </c>
      <c r="E26" s="38">
        <v>1</v>
      </c>
      <c r="F26" s="38">
        <v>1</v>
      </c>
      <c r="G26" s="38">
        <v>1</v>
      </c>
      <c r="H26" s="38">
        <v>1</v>
      </c>
      <c r="I26" s="47"/>
      <c r="J26" s="39"/>
      <c r="K26" s="39"/>
      <c r="L26" s="39"/>
      <c r="M26" s="39"/>
      <c r="N26" s="46">
        <f t="shared" si="4"/>
        <v>0</v>
      </c>
      <c r="O26" s="35">
        <f t="shared" si="0"/>
        <v>0</v>
      </c>
      <c r="P26" s="35">
        <f t="shared" si="1"/>
        <v>0</v>
      </c>
      <c r="Q26" s="35">
        <f t="shared" si="2"/>
        <v>0</v>
      </c>
      <c r="R26" s="51">
        <f t="shared" si="3"/>
        <v>0</v>
      </c>
    </row>
    <row r="27" spans="1:18" s="24" customFormat="1" ht="16.5" thickTop="1" thickBot="1" x14ac:dyDescent="0.3">
      <c r="A27" s="36"/>
      <c r="B27" s="37" t="s">
        <v>43</v>
      </c>
      <c r="C27" s="50" t="s">
        <v>37</v>
      </c>
      <c r="D27" s="38">
        <v>156927</v>
      </c>
      <c r="E27" s="38">
        <v>153003.82499999998</v>
      </c>
      <c r="F27" s="38">
        <v>149178.72937499997</v>
      </c>
      <c r="G27" s="38">
        <v>145449.26114062496</v>
      </c>
      <c r="H27" s="38">
        <v>141813.02961210933</v>
      </c>
      <c r="I27" s="47"/>
      <c r="J27" s="39"/>
      <c r="K27" s="39"/>
      <c r="L27" s="39"/>
      <c r="M27" s="39"/>
      <c r="N27" s="46">
        <f t="shared" si="4"/>
        <v>0</v>
      </c>
      <c r="O27" s="35">
        <f t="shared" si="0"/>
        <v>0</v>
      </c>
      <c r="P27" s="35">
        <f t="shared" si="1"/>
        <v>0</v>
      </c>
      <c r="Q27" s="35">
        <f t="shared" si="2"/>
        <v>0</v>
      </c>
      <c r="R27" s="51">
        <f t="shared" si="3"/>
        <v>0</v>
      </c>
    </row>
    <row r="28" spans="1:18" s="24" customFormat="1" ht="16.5" thickTop="1" thickBot="1" x14ac:dyDescent="0.3">
      <c r="A28" s="36"/>
      <c r="B28" s="37" t="s">
        <v>44</v>
      </c>
      <c r="C28" s="50" t="s">
        <v>45</v>
      </c>
      <c r="D28" s="38">
        <v>45</v>
      </c>
      <c r="E28" s="38">
        <v>45</v>
      </c>
      <c r="F28" s="38">
        <v>45</v>
      </c>
      <c r="G28" s="38">
        <v>45</v>
      </c>
      <c r="H28" s="38">
        <v>45</v>
      </c>
      <c r="I28" s="47"/>
      <c r="J28" s="39"/>
      <c r="K28" s="39"/>
      <c r="L28" s="39"/>
      <c r="M28" s="39"/>
      <c r="N28" s="46">
        <f t="shared" si="4"/>
        <v>0</v>
      </c>
      <c r="O28" s="35">
        <f t="shared" si="0"/>
        <v>0</v>
      </c>
      <c r="P28" s="35">
        <f t="shared" si="1"/>
        <v>0</v>
      </c>
      <c r="Q28" s="35">
        <f t="shared" si="2"/>
        <v>0</v>
      </c>
      <c r="R28" s="51">
        <f t="shared" si="3"/>
        <v>0</v>
      </c>
    </row>
    <row r="29" spans="1:18" s="24" customFormat="1" ht="16.5" thickTop="1" thickBot="1" x14ac:dyDescent="0.3">
      <c r="A29" s="36"/>
      <c r="B29" s="37" t="s">
        <v>46</v>
      </c>
      <c r="C29" s="50" t="s">
        <v>10</v>
      </c>
      <c r="D29" s="38">
        <v>1</v>
      </c>
      <c r="E29" s="38">
        <v>1</v>
      </c>
      <c r="F29" s="38">
        <v>1</v>
      </c>
      <c r="G29" s="38">
        <v>1</v>
      </c>
      <c r="H29" s="38">
        <v>1</v>
      </c>
      <c r="I29" s="47"/>
      <c r="J29" s="39"/>
      <c r="K29" s="39"/>
      <c r="L29" s="39"/>
      <c r="M29" s="39"/>
      <c r="N29" s="46">
        <f t="shared" si="4"/>
        <v>0</v>
      </c>
      <c r="O29" s="35">
        <f t="shared" si="0"/>
        <v>0</v>
      </c>
      <c r="P29" s="35">
        <f t="shared" si="1"/>
        <v>0</v>
      </c>
      <c r="Q29" s="35">
        <f t="shared" si="2"/>
        <v>0</v>
      </c>
      <c r="R29" s="51">
        <f t="shared" si="3"/>
        <v>0</v>
      </c>
    </row>
    <row r="30" spans="1:18" s="24" customFormat="1" ht="16.5" thickTop="1" thickBot="1" x14ac:dyDescent="0.3">
      <c r="A30" s="36"/>
      <c r="B30" s="37" t="s">
        <v>47</v>
      </c>
      <c r="C30" s="50" t="s">
        <v>37</v>
      </c>
      <c r="D30" s="38">
        <v>3198</v>
      </c>
      <c r="E30" s="38">
        <v>3118.0499999999997</v>
      </c>
      <c r="F30" s="38">
        <v>3040.0987499999997</v>
      </c>
      <c r="G30" s="38">
        <v>2964.0962812499997</v>
      </c>
      <c r="H30" s="38">
        <v>2889.9938742187496</v>
      </c>
      <c r="I30" s="47"/>
      <c r="J30" s="39"/>
      <c r="K30" s="39"/>
      <c r="L30" s="39"/>
      <c r="M30" s="39"/>
      <c r="N30" s="46">
        <f t="shared" si="4"/>
        <v>0</v>
      </c>
      <c r="O30" s="35">
        <f t="shared" si="0"/>
        <v>0</v>
      </c>
      <c r="P30" s="35">
        <f t="shared" si="1"/>
        <v>0</v>
      </c>
      <c r="Q30" s="35">
        <f t="shared" si="2"/>
        <v>0</v>
      </c>
      <c r="R30" s="51">
        <f t="shared" si="3"/>
        <v>0</v>
      </c>
    </row>
    <row r="31" spans="1:18" s="24" customFormat="1" ht="16.5" thickTop="1" thickBot="1" x14ac:dyDescent="0.3">
      <c r="A31" s="36"/>
      <c r="B31" s="37" t="s">
        <v>48</v>
      </c>
      <c r="C31" s="50" t="s">
        <v>10</v>
      </c>
      <c r="D31" s="38">
        <v>1</v>
      </c>
      <c r="E31" s="38">
        <v>1</v>
      </c>
      <c r="F31" s="38">
        <v>1</v>
      </c>
      <c r="G31" s="38">
        <v>1</v>
      </c>
      <c r="H31" s="38">
        <v>1</v>
      </c>
      <c r="I31" s="47"/>
      <c r="J31" s="39"/>
      <c r="K31" s="39"/>
      <c r="L31" s="39"/>
      <c r="M31" s="39"/>
      <c r="N31" s="46">
        <f t="shared" si="4"/>
        <v>0</v>
      </c>
      <c r="O31" s="35">
        <f t="shared" si="0"/>
        <v>0</v>
      </c>
      <c r="P31" s="35">
        <f t="shared" si="1"/>
        <v>0</v>
      </c>
      <c r="Q31" s="35">
        <f t="shared" si="2"/>
        <v>0</v>
      </c>
      <c r="R31" s="51">
        <f t="shared" si="3"/>
        <v>0</v>
      </c>
    </row>
    <row r="32" spans="1:18" s="24" customFormat="1" ht="16.5" thickTop="1" thickBot="1" x14ac:dyDescent="0.3">
      <c r="A32" s="36"/>
      <c r="B32" s="37" t="s">
        <v>49</v>
      </c>
      <c r="C32" s="50" t="s">
        <v>50</v>
      </c>
      <c r="D32" s="38">
        <v>42</v>
      </c>
      <c r="E32" s="38">
        <v>42</v>
      </c>
      <c r="F32" s="38">
        <v>42</v>
      </c>
      <c r="G32" s="38">
        <v>42</v>
      </c>
      <c r="H32" s="38">
        <v>42</v>
      </c>
      <c r="I32" s="47"/>
      <c r="J32" s="39"/>
      <c r="K32" s="39"/>
      <c r="L32" s="39"/>
      <c r="M32" s="39"/>
      <c r="N32" s="46">
        <f t="shared" si="4"/>
        <v>0</v>
      </c>
      <c r="O32" s="35">
        <f t="shared" si="0"/>
        <v>0</v>
      </c>
      <c r="P32" s="35">
        <f t="shared" si="1"/>
        <v>0</v>
      </c>
      <c r="Q32" s="35">
        <f t="shared" si="2"/>
        <v>0</v>
      </c>
      <c r="R32" s="51">
        <f t="shared" si="3"/>
        <v>0</v>
      </c>
    </row>
    <row r="33" spans="1:18" s="24" customFormat="1" ht="16.5" thickTop="1" thickBot="1" x14ac:dyDescent="0.3">
      <c r="A33" s="36"/>
      <c r="B33" s="37" t="s">
        <v>51</v>
      </c>
      <c r="C33" s="50" t="s">
        <v>10</v>
      </c>
      <c r="D33" s="38">
        <v>1</v>
      </c>
      <c r="E33" s="38">
        <v>1</v>
      </c>
      <c r="F33" s="38">
        <v>1</v>
      </c>
      <c r="G33" s="38">
        <v>1</v>
      </c>
      <c r="H33" s="38">
        <v>1</v>
      </c>
      <c r="I33" s="47"/>
      <c r="J33" s="39"/>
      <c r="K33" s="39"/>
      <c r="L33" s="39"/>
      <c r="M33" s="39"/>
      <c r="N33" s="46">
        <f t="shared" si="4"/>
        <v>0</v>
      </c>
      <c r="O33" s="35">
        <f t="shared" si="0"/>
        <v>0</v>
      </c>
      <c r="P33" s="35">
        <f t="shared" si="1"/>
        <v>0</v>
      </c>
      <c r="Q33" s="35">
        <f t="shared" si="2"/>
        <v>0</v>
      </c>
      <c r="R33" s="51">
        <f t="shared" si="3"/>
        <v>0</v>
      </c>
    </row>
    <row r="34" spans="1:18" s="24" customFormat="1" ht="16.5" thickTop="1" thickBot="1" x14ac:dyDescent="0.3">
      <c r="A34" s="36"/>
      <c r="B34" s="37" t="s">
        <v>52</v>
      </c>
      <c r="C34" s="50" t="s">
        <v>53</v>
      </c>
      <c r="D34" s="38">
        <v>538</v>
      </c>
      <c r="E34" s="38">
        <v>524.54999999999995</v>
      </c>
      <c r="F34" s="38">
        <v>511.43624999999992</v>
      </c>
      <c r="G34" s="38">
        <v>498.65034374999993</v>
      </c>
      <c r="H34" s="38">
        <v>486.18408515624992</v>
      </c>
      <c r="I34" s="47"/>
      <c r="J34" s="39"/>
      <c r="K34" s="39"/>
      <c r="L34" s="39"/>
      <c r="M34" s="39"/>
      <c r="N34" s="46">
        <f t="shared" si="4"/>
        <v>0</v>
      </c>
      <c r="O34" s="35">
        <f t="shared" si="0"/>
        <v>0</v>
      </c>
      <c r="P34" s="35">
        <f t="shared" si="1"/>
        <v>0</v>
      </c>
      <c r="Q34" s="35">
        <f t="shared" si="2"/>
        <v>0</v>
      </c>
      <c r="R34" s="51">
        <f t="shared" si="3"/>
        <v>0</v>
      </c>
    </row>
    <row r="35" spans="1:18" s="24" customFormat="1" ht="16.5" thickTop="1" thickBot="1" x14ac:dyDescent="0.3">
      <c r="A35" s="36"/>
      <c r="B35" s="37" t="s">
        <v>64</v>
      </c>
      <c r="C35" s="50" t="s">
        <v>55</v>
      </c>
      <c r="D35" s="38">
        <v>517</v>
      </c>
      <c r="E35" s="38">
        <v>504.07499999999999</v>
      </c>
      <c r="F35" s="38">
        <v>491.47312499999998</v>
      </c>
      <c r="G35" s="38">
        <v>479.18629687499998</v>
      </c>
      <c r="H35" s="38">
        <v>467.20663945312498</v>
      </c>
      <c r="I35" s="47"/>
      <c r="J35" s="39"/>
      <c r="K35" s="39"/>
      <c r="L35" s="39"/>
      <c r="M35" s="39"/>
      <c r="N35" s="46">
        <f t="shared" si="4"/>
        <v>0</v>
      </c>
      <c r="O35" s="35">
        <f t="shared" si="0"/>
        <v>0</v>
      </c>
      <c r="P35" s="35">
        <f t="shared" si="1"/>
        <v>0</v>
      </c>
      <c r="Q35" s="35">
        <f t="shared" si="2"/>
        <v>0</v>
      </c>
      <c r="R35" s="51">
        <f t="shared" si="3"/>
        <v>0</v>
      </c>
    </row>
    <row r="36" spans="1:18" s="24" customFormat="1" ht="16.5" thickTop="1" thickBot="1" x14ac:dyDescent="0.3">
      <c r="A36" s="36"/>
      <c r="B36" s="37" t="s">
        <v>56</v>
      </c>
      <c r="C36" s="50" t="s">
        <v>37</v>
      </c>
      <c r="D36" s="38">
        <v>82551</v>
      </c>
      <c r="E36" s="38">
        <v>80487.224999999991</v>
      </c>
      <c r="F36" s="38">
        <v>78475.044374999983</v>
      </c>
      <c r="G36" s="38">
        <v>76513.168265624976</v>
      </c>
      <c r="H36" s="38">
        <v>74600.339058984348</v>
      </c>
      <c r="I36" s="47"/>
      <c r="J36" s="39"/>
      <c r="K36" s="39"/>
      <c r="L36" s="39"/>
      <c r="M36" s="39"/>
      <c r="N36" s="46">
        <f t="shared" si="4"/>
        <v>0</v>
      </c>
      <c r="O36" s="35">
        <f t="shared" si="0"/>
        <v>0</v>
      </c>
      <c r="P36" s="35">
        <f t="shared" si="1"/>
        <v>0</v>
      </c>
      <c r="Q36" s="35">
        <f t="shared" si="2"/>
        <v>0</v>
      </c>
      <c r="R36" s="51">
        <f t="shared" si="3"/>
        <v>0</v>
      </c>
    </row>
    <row r="37" spans="1:18" s="24" customFormat="1" ht="16.5" thickTop="1" thickBot="1" x14ac:dyDescent="0.3">
      <c r="A37" s="36"/>
      <c r="B37" s="37" t="s">
        <v>68</v>
      </c>
      <c r="C37" s="50" t="s">
        <v>58</v>
      </c>
      <c r="D37" s="38">
        <v>150</v>
      </c>
      <c r="E37" s="38">
        <v>150</v>
      </c>
      <c r="F37" s="38">
        <v>150</v>
      </c>
      <c r="G37" s="38">
        <v>150</v>
      </c>
      <c r="H37" s="38">
        <v>150</v>
      </c>
      <c r="I37" s="47"/>
      <c r="J37" s="39"/>
      <c r="K37" s="39"/>
      <c r="L37" s="39"/>
      <c r="M37" s="39"/>
      <c r="N37" s="46">
        <f t="shared" si="4"/>
        <v>0</v>
      </c>
      <c r="O37" s="35">
        <f t="shared" si="0"/>
        <v>0</v>
      </c>
      <c r="P37" s="35">
        <f t="shared" si="1"/>
        <v>0</v>
      </c>
      <c r="Q37" s="35">
        <f t="shared" si="2"/>
        <v>0</v>
      </c>
      <c r="R37" s="51">
        <f t="shared" si="3"/>
        <v>0</v>
      </c>
    </row>
    <row r="38" spans="1:18" s="24" customFormat="1" ht="16.5" thickTop="1" thickBot="1" x14ac:dyDescent="0.3">
      <c r="A38" s="36"/>
      <c r="B38" s="37" t="s">
        <v>57</v>
      </c>
      <c r="C38" s="50" t="s">
        <v>23</v>
      </c>
      <c r="D38" s="38">
        <v>21</v>
      </c>
      <c r="E38" s="38">
        <v>21</v>
      </c>
      <c r="F38" s="38">
        <v>21</v>
      </c>
      <c r="G38" s="38">
        <v>21</v>
      </c>
      <c r="H38" s="38">
        <v>21</v>
      </c>
      <c r="I38" s="47"/>
      <c r="J38" s="39"/>
      <c r="K38" s="39"/>
      <c r="L38" s="39"/>
      <c r="M38" s="39"/>
      <c r="N38" s="46">
        <f t="shared" si="4"/>
        <v>0</v>
      </c>
      <c r="O38" s="35">
        <f t="shared" si="0"/>
        <v>0</v>
      </c>
      <c r="P38" s="35">
        <f t="shared" si="1"/>
        <v>0</v>
      </c>
      <c r="Q38" s="35">
        <f t="shared" si="2"/>
        <v>0</v>
      </c>
      <c r="R38" s="51">
        <f t="shared" si="3"/>
        <v>0</v>
      </c>
    </row>
    <row r="39" spans="1:18" s="24" customFormat="1" ht="16.5" thickTop="1" thickBot="1" x14ac:dyDescent="0.3">
      <c r="A39" s="36"/>
      <c r="B39" s="37" t="s">
        <v>65</v>
      </c>
      <c r="C39" s="50" t="s">
        <v>54</v>
      </c>
      <c r="D39" s="38">
        <v>80988</v>
      </c>
      <c r="E39" s="38">
        <v>78963.3</v>
      </c>
      <c r="F39" s="38">
        <v>76989.217499999999</v>
      </c>
      <c r="G39" s="38">
        <v>75064.487062500004</v>
      </c>
      <c r="H39" s="38">
        <v>73187.874885937505</v>
      </c>
      <c r="I39" s="47"/>
      <c r="J39" s="39"/>
      <c r="K39" s="39"/>
      <c r="L39" s="39"/>
      <c r="M39" s="39"/>
      <c r="N39" s="46">
        <f t="shared" si="4"/>
        <v>0</v>
      </c>
      <c r="O39" s="35">
        <f t="shared" si="0"/>
        <v>0</v>
      </c>
      <c r="P39" s="35">
        <f t="shared" si="1"/>
        <v>0</v>
      </c>
      <c r="Q39" s="35">
        <f t="shared" si="2"/>
        <v>0</v>
      </c>
      <c r="R39" s="51">
        <f t="shared" si="3"/>
        <v>0</v>
      </c>
    </row>
    <row r="40" spans="1:18" s="24" customFormat="1" ht="16.5" thickTop="1" thickBot="1" x14ac:dyDescent="0.3">
      <c r="A40" s="36"/>
      <c r="B40" s="37" t="s">
        <v>69</v>
      </c>
      <c r="C40" s="50" t="s">
        <v>24</v>
      </c>
      <c r="D40" s="38">
        <v>1934</v>
      </c>
      <c r="E40" s="38">
        <v>1885.6499999999999</v>
      </c>
      <c r="F40" s="38">
        <v>1838.5087499999997</v>
      </c>
      <c r="G40" s="38">
        <v>1792.5460312499997</v>
      </c>
      <c r="H40" s="38">
        <v>1747.7323804687496</v>
      </c>
      <c r="I40" s="47"/>
      <c r="J40" s="39"/>
      <c r="K40" s="39"/>
      <c r="L40" s="39"/>
      <c r="M40" s="39"/>
      <c r="N40" s="46">
        <f t="shared" si="4"/>
        <v>0</v>
      </c>
      <c r="O40" s="35">
        <f t="shared" si="0"/>
        <v>0</v>
      </c>
      <c r="P40" s="35">
        <f t="shared" si="1"/>
        <v>0</v>
      </c>
      <c r="Q40" s="35">
        <f t="shared" si="2"/>
        <v>0</v>
      </c>
      <c r="R40" s="51">
        <f t="shared" si="3"/>
        <v>0</v>
      </c>
    </row>
    <row r="41" spans="1:18" s="24" customFormat="1" ht="16.5" thickTop="1" thickBot="1" x14ac:dyDescent="0.3">
      <c r="A41" s="36"/>
      <c r="B41" s="37" t="s">
        <v>59</v>
      </c>
      <c r="C41" s="50" t="s">
        <v>60</v>
      </c>
      <c r="D41" s="38">
        <v>4</v>
      </c>
      <c r="E41" s="38">
        <v>4</v>
      </c>
      <c r="F41" s="38">
        <v>4</v>
      </c>
      <c r="G41" s="38">
        <v>4</v>
      </c>
      <c r="H41" s="38">
        <v>4</v>
      </c>
      <c r="I41" s="47"/>
      <c r="J41" s="39"/>
      <c r="K41" s="39"/>
      <c r="L41" s="39"/>
      <c r="M41" s="39"/>
      <c r="N41" s="46">
        <f t="shared" si="4"/>
        <v>0</v>
      </c>
      <c r="O41" s="35">
        <f t="shared" si="0"/>
        <v>0</v>
      </c>
      <c r="P41" s="35">
        <f t="shared" si="1"/>
        <v>0</v>
      </c>
      <c r="Q41" s="35">
        <f t="shared" si="2"/>
        <v>0</v>
      </c>
      <c r="R41" s="51">
        <f t="shared" si="3"/>
        <v>0</v>
      </c>
    </row>
    <row r="42" spans="1:18" s="24" customFormat="1" ht="16.5" thickTop="1" thickBot="1" x14ac:dyDescent="0.3">
      <c r="A42" s="36"/>
      <c r="B42" s="37" t="s">
        <v>62</v>
      </c>
      <c r="C42" s="50" t="s">
        <v>63</v>
      </c>
      <c r="D42" s="38">
        <v>1</v>
      </c>
      <c r="E42" s="57"/>
      <c r="F42" s="57"/>
      <c r="G42" s="57"/>
      <c r="H42" s="57"/>
      <c r="I42" s="47"/>
      <c r="J42" s="58"/>
      <c r="K42" s="58"/>
      <c r="L42" s="58"/>
      <c r="M42" s="58"/>
      <c r="N42" s="46">
        <f>(D42*I42)</f>
        <v>0</v>
      </c>
      <c r="O42" s="58"/>
      <c r="P42" s="58"/>
      <c r="Q42" s="58"/>
      <c r="R42" s="59"/>
    </row>
    <row r="43" spans="1:18" ht="16.5" thickTop="1" thickBot="1" x14ac:dyDescent="0.3">
      <c r="A43" s="44"/>
      <c r="B43" s="54" t="s">
        <v>20</v>
      </c>
      <c r="C43" s="56"/>
      <c r="D43" s="55"/>
      <c r="E43" s="40"/>
      <c r="F43" s="40"/>
      <c r="G43" s="40"/>
      <c r="H43" s="45"/>
      <c r="I43" s="48"/>
      <c r="J43" s="41"/>
      <c r="K43" s="41"/>
      <c r="L43" s="41"/>
      <c r="M43" s="42"/>
      <c r="N43" s="52">
        <f>SUM(N12:N42)</f>
        <v>0</v>
      </c>
      <c r="O43" s="43">
        <f>SUM(O12:O42)</f>
        <v>0</v>
      </c>
      <c r="P43" s="43">
        <f>SUM(P12:P42)</f>
        <v>0</v>
      </c>
      <c r="Q43" s="43">
        <f>SUM(Q12:Q42)</f>
        <v>0</v>
      </c>
      <c r="R43" s="53">
        <f>SUM(R12:R42)</f>
        <v>0</v>
      </c>
    </row>
    <row r="44" spans="1:18" ht="13.5" thickTop="1" x14ac:dyDescent="0.2">
      <c r="A44"/>
      <c r="B44"/>
      <c r="C44"/>
      <c r="D44"/>
      <c r="E44"/>
      <c r="F44"/>
      <c r="G44"/>
      <c r="H44"/>
      <c r="I44"/>
      <c r="J44"/>
      <c r="K44"/>
      <c r="L44"/>
      <c r="M44"/>
      <c r="N44"/>
      <c r="O44"/>
      <c r="P44"/>
      <c r="Q44"/>
      <c r="R44"/>
    </row>
    <row r="45" spans="1:18" ht="12.75" x14ac:dyDescent="0.2">
      <c r="A45"/>
      <c r="B45" s="63" t="s">
        <v>66</v>
      </c>
      <c r="C45" s="64"/>
      <c r="D45" s="64"/>
      <c r="E45" s="64"/>
      <c r="F45" s="64"/>
      <c r="G45" s="64"/>
      <c r="H45" s="64"/>
      <c r="I45" s="64"/>
      <c r="J45" s="64"/>
      <c r="K45" s="64"/>
      <c r="L45" s="64"/>
      <c r="M45" s="64"/>
      <c r="N45" s="64"/>
      <c r="O45" s="64"/>
      <c r="P45" s="64"/>
      <c r="Q45" s="64"/>
      <c r="R45" s="64"/>
    </row>
    <row r="46" spans="1:18" ht="12.75" x14ac:dyDescent="0.2">
      <c r="A46"/>
      <c r="B46" s="65" t="s">
        <v>25</v>
      </c>
      <c r="C46" s="66"/>
      <c r="D46" s="66"/>
      <c r="E46" s="66"/>
      <c r="F46" s="66"/>
      <c r="G46" s="66"/>
      <c r="H46" s="66"/>
      <c r="I46" s="66"/>
      <c r="J46" s="66"/>
      <c r="K46" s="66"/>
      <c r="L46" s="66"/>
      <c r="M46" s="66"/>
      <c r="N46" s="66"/>
      <c r="O46" s="66"/>
      <c r="P46" s="66"/>
      <c r="Q46" s="66"/>
      <c r="R46" s="66"/>
    </row>
    <row r="47" spans="1:18" ht="12.75" x14ac:dyDescent="0.2">
      <c r="A47"/>
      <c r="B47" s="65" t="s">
        <v>25</v>
      </c>
      <c r="C47" s="66"/>
      <c r="D47" s="66"/>
      <c r="E47" s="66"/>
      <c r="F47" s="66"/>
      <c r="G47" s="66"/>
      <c r="H47" s="66"/>
      <c r="I47" s="66"/>
      <c r="J47" s="66"/>
      <c r="K47" s="66"/>
      <c r="L47" s="66"/>
      <c r="M47" s="66"/>
      <c r="N47" s="66"/>
      <c r="O47" s="66"/>
      <c r="P47" s="66"/>
      <c r="Q47" s="66"/>
      <c r="R47" s="66"/>
    </row>
    <row r="48" spans="1:18" ht="12.75" x14ac:dyDescent="0.2">
      <c r="A48"/>
      <c r="B48" s="65" t="s">
        <v>25</v>
      </c>
      <c r="C48" s="66"/>
      <c r="D48" s="66"/>
      <c r="E48" s="66"/>
      <c r="F48" s="66"/>
      <c r="G48" s="66"/>
      <c r="H48" s="66"/>
      <c r="I48" s="66"/>
      <c r="J48" s="66"/>
      <c r="K48" s="66"/>
      <c r="L48" s="66"/>
      <c r="M48" s="66"/>
      <c r="N48" s="66"/>
      <c r="O48" s="66"/>
      <c r="P48" s="66"/>
      <c r="Q48" s="66"/>
      <c r="R48" s="66"/>
    </row>
    <row r="49" spans="1:19" ht="12.75" x14ac:dyDescent="0.2">
      <c r="A49"/>
      <c r="B49" s="65" t="s">
        <v>25</v>
      </c>
      <c r="C49" s="66"/>
      <c r="D49" s="66"/>
      <c r="E49" s="66"/>
      <c r="F49" s="66"/>
      <c r="G49" s="66"/>
      <c r="H49" s="66"/>
      <c r="I49" s="66"/>
      <c r="J49" s="66"/>
      <c r="K49" s="66"/>
      <c r="L49" s="66"/>
      <c r="M49" s="66"/>
      <c r="N49" s="66"/>
      <c r="O49" s="66"/>
      <c r="P49" s="66"/>
      <c r="Q49" s="66"/>
      <c r="R49" s="67"/>
    </row>
    <row r="50" spans="1:19" ht="12.75" x14ac:dyDescent="0.2">
      <c r="A50"/>
      <c r="B50" s="68" t="s">
        <v>25</v>
      </c>
      <c r="C50" s="69"/>
      <c r="D50" s="69"/>
      <c r="E50" s="69"/>
      <c r="F50" s="69"/>
      <c r="G50" s="69"/>
      <c r="H50" s="69"/>
      <c r="I50" s="69"/>
      <c r="J50" s="69"/>
      <c r="K50" s="69"/>
      <c r="L50" s="69"/>
      <c r="M50" s="69"/>
      <c r="N50" s="69"/>
      <c r="O50" s="69"/>
      <c r="P50" s="69"/>
      <c r="Q50" s="69"/>
      <c r="R50" s="70"/>
    </row>
    <row r="51" spans="1:19" s="24" customFormat="1" ht="15.75" x14ac:dyDescent="0.2">
      <c r="B51" s="26"/>
      <c r="C51" s="26"/>
      <c r="D51" s="26"/>
      <c r="E51" s="26"/>
      <c r="F51" s="26"/>
      <c r="G51" s="26"/>
      <c r="H51" s="26"/>
      <c r="I51" s="26"/>
      <c r="J51" s="26"/>
      <c r="K51" s="26"/>
      <c r="L51" s="26"/>
      <c r="M51" s="26"/>
      <c r="N51" s="26"/>
      <c r="O51" s="26"/>
      <c r="P51" s="26"/>
      <c r="Q51" s="26"/>
      <c r="R51" s="26"/>
    </row>
    <row r="52" spans="1:19" s="24" customFormat="1" ht="15.75" x14ac:dyDescent="0.2">
      <c r="B52" s="26"/>
      <c r="C52" s="26"/>
      <c r="D52" s="26"/>
      <c r="E52" s="26"/>
      <c r="F52" s="26"/>
      <c r="G52" s="26"/>
      <c r="H52" s="26"/>
      <c r="I52" s="26"/>
      <c r="J52" s="26"/>
      <c r="K52" s="26"/>
      <c r="L52" s="26"/>
      <c r="M52" s="26"/>
      <c r="N52" s="26"/>
      <c r="O52" s="26"/>
      <c r="P52" s="26"/>
      <c r="Q52" s="26"/>
      <c r="R52" s="26"/>
    </row>
    <row r="53" spans="1:19" ht="16.5" thickBot="1" x14ac:dyDescent="0.25">
      <c r="A53"/>
      <c r="B53" s="16"/>
      <c r="C53" s="17"/>
      <c r="D53" s="19" t="s">
        <v>26</v>
      </c>
      <c r="E53" s="61" t="s">
        <v>27</v>
      </c>
      <c r="F53" s="61"/>
      <c r="G53" s="61"/>
      <c r="H53" s="61"/>
      <c r="I53" s="61"/>
      <c r="J53" s="61"/>
      <c r="K53" s="61"/>
      <c r="L53" s="61"/>
      <c r="M53" s="61"/>
      <c r="N53" s="61"/>
      <c r="O53" s="17"/>
      <c r="P53" s="17"/>
      <c r="Q53" s="17"/>
      <c r="R53" s="17"/>
    </row>
    <row r="54" spans="1:19" ht="15.75" x14ac:dyDescent="0.2">
      <c r="A54"/>
      <c r="B54" s="16"/>
      <c r="C54" s="16"/>
      <c r="D54" s="19"/>
      <c r="E54" s="62" t="s">
        <v>67</v>
      </c>
      <c r="F54" s="62"/>
      <c r="G54" s="62"/>
      <c r="H54" s="62"/>
      <c r="I54" s="62"/>
      <c r="J54" s="62"/>
      <c r="K54" s="62"/>
      <c r="L54" s="62"/>
      <c r="M54" s="62"/>
      <c r="N54" s="18"/>
      <c r="O54" s="17"/>
      <c r="P54" s="17"/>
      <c r="Q54" s="17"/>
      <c r="R54" s="17"/>
    </row>
    <row r="55" spans="1:19" s="24" customFormat="1" ht="15.75" x14ac:dyDescent="0.2">
      <c r="D55" s="28"/>
      <c r="E55" s="31"/>
      <c r="F55" s="31"/>
      <c r="G55" s="31"/>
      <c r="H55" s="31"/>
      <c r="I55" s="31"/>
      <c r="J55" s="31"/>
      <c r="K55" s="31"/>
      <c r="L55" s="31"/>
      <c r="M55" s="31"/>
      <c r="N55" s="27"/>
      <c r="O55" s="26"/>
      <c r="P55" s="26"/>
      <c r="Q55" s="26"/>
      <c r="R55" s="26"/>
    </row>
    <row r="56" spans="1:19" s="24" customFormat="1" ht="15.75" x14ac:dyDescent="0.2">
      <c r="D56" s="28"/>
      <c r="E56" s="31"/>
      <c r="F56" s="31"/>
      <c r="G56" s="31"/>
      <c r="H56" s="31"/>
      <c r="I56" s="31"/>
      <c r="J56" s="31"/>
      <c r="K56" s="31"/>
      <c r="L56" s="31"/>
      <c r="M56" s="31"/>
      <c r="N56" s="27"/>
      <c r="O56" s="26"/>
      <c r="P56" s="26"/>
      <c r="Q56" s="26"/>
      <c r="R56" s="26"/>
    </row>
    <row r="57" spans="1:19" x14ac:dyDescent="0.2">
      <c r="A57" s="21"/>
      <c r="B57" s="21"/>
      <c r="C57" s="22"/>
      <c r="D57" s="71" t="s">
        <v>29</v>
      </c>
      <c r="E57" s="72"/>
      <c r="F57" s="72"/>
      <c r="G57" s="72"/>
      <c r="H57" s="72"/>
      <c r="I57" s="72"/>
      <c r="J57" s="72"/>
      <c r="K57" s="72"/>
      <c r="L57" s="72"/>
      <c r="M57" s="72"/>
      <c r="N57" s="72"/>
      <c r="O57" s="21"/>
      <c r="P57" s="21"/>
      <c r="Q57" s="21"/>
      <c r="R57" s="21"/>
      <c r="S57" s="20"/>
    </row>
    <row r="58" spans="1:19" ht="15.75" thickBot="1" x14ac:dyDescent="0.25">
      <c r="A58" s="21"/>
      <c r="B58" s="21"/>
      <c r="C58" s="22"/>
      <c r="D58" s="71"/>
      <c r="E58" s="61"/>
      <c r="F58" s="61"/>
      <c r="G58" s="61"/>
      <c r="H58" s="61"/>
      <c r="I58" s="61"/>
      <c r="J58" s="61"/>
      <c r="K58" s="61"/>
      <c r="L58" s="61"/>
      <c r="M58" s="61"/>
      <c r="N58" s="61"/>
      <c r="O58" s="21"/>
      <c r="P58" s="21"/>
      <c r="Q58" s="21"/>
      <c r="R58" s="21"/>
      <c r="S58" s="20"/>
    </row>
    <row r="59" spans="1:19" ht="15.75" thickBot="1" x14ac:dyDescent="0.25">
      <c r="A59" s="21"/>
      <c r="B59" s="21"/>
      <c r="C59" s="22"/>
      <c r="D59" s="29"/>
      <c r="E59" s="31"/>
      <c r="F59" s="31"/>
      <c r="G59" s="31"/>
      <c r="H59" s="31"/>
      <c r="I59" s="31"/>
      <c r="J59" s="31"/>
      <c r="K59" s="31"/>
      <c r="L59" s="31"/>
      <c r="M59" s="31"/>
      <c r="N59" s="31"/>
      <c r="O59" s="21"/>
      <c r="P59" s="21"/>
      <c r="Q59" s="21"/>
      <c r="R59" s="21"/>
      <c r="S59" s="20"/>
    </row>
    <row r="60" spans="1:19" x14ac:dyDescent="0.2">
      <c r="A60" s="21"/>
      <c r="B60" s="21"/>
      <c r="C60" s="22"/>
      <c r="D60" s="27"/>
      <c r="E60" s="30"/>
      <c r="F60" s="30"/>
      <c r="G60" s="62" t="s">
        <v>28</v>
      </c>
      <c r="H60" s="62"/>
      <c r="I60" s="62"/>
      <c r="J60" s="62"/>
      <c r="K60" s="62"/>
      <c r="L60" s="62"/>
      <c r="M60" s="62"/>
      <c r="N60" s="27"/>
      <c r="O60" s="21"/>
      <c r="P60" s="21"/>
      <c r="Q60" s="21"/>
      <c r="R60" s="21"/>
      <c r="S60" s="20"/>
    </row>
    <row r="61" spans="1:19" ht="15.75" x14ac:dyDescent="0.2">
      <c r="A61" s="21"/>
      <c r="B61" s="21"/>
      <c r="C61" s="22"/>
      <c r="D61" s="26"/>
      <c r="E61" s="26"/>
      <c r="F61" s="26"/>
      <c r="G61" s="26"/>
      <c r="H61" s="26"/>
      <c r="I61" s="26"/>
      <c r="J61" s="26"/>
      <c r="K61" s="26"/>
      <c r="L61" s="26"/>
      <c r="M61" s="26"/>
      <c r="N61" s="26"/>
      <c r="O61" s="21"/>
      <c r="P61" s="21"/>
      <c r="Q61" s="21"/>
      <c r="R61" s="21"/>
      <c r="S61" s="20"/>
    </row>
    <row r="62" spans="1:19" x14ac:dyDescent="0.2">
      <c r="A62" s="21"/>
      <c r="B62" s="21"/>
      <c r="C62" s="22"/>
      <c r="D62" s="23"/>
      <c r="E62" s="23"/>
      <c r="F62" s="23"/>
      <c r="G62" s="23"/>
      <c r="H62" s="23"/>
      <c r="I62" s="21"/>
      <c r="J62" s="21"/>
      <c r="K62" s="21"/>
      <c r="L62" s="21"/>
      <c r="M62" s="21"/>
      <c r="N62" s="21"/>
      <c r="O62" s="21"/>
      <c r="P62" s="21"/>
      <c r="Q62" s="21"/>
      <c r="R62" s="21"/>
      <c r="S62" s="20"/>
    </row>
  </sheetData>
  <mergeCells count="6">
    <mergeCell ref="E53:N53"/>
    <mergeCell ref="E54:M54"/>
    <mergeCell ref="B45:R50"/>
    <mergeCell ref="G60:M60"/>
    <mergeCell ref="D57:D58"/>
    <mergeCell ref="E57:N58"/>
  </mergeCells>
  <phoneticPr fontId="1" type="noConversion"/>
  <pageMargins left="0.28000000000000003" right="0.21" top="0.5" bottom="0.54" header="0.5" footer="0.5"/>
  <pageSetup paperSize="5" scale="37" orientation="landscape" horizontalDpi="4294967295" verticalDpi="4294967295"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507105-4C50-4AD2-8A13-BB43B20E3747}"/>
</file>

<file path=customXml/itemProps2.xml><?xml version="1.0" encoding="utf-8"?>
<ds:datastoreItem xmlns:ds="http://schemas.openxmlformats.org/officeDocument/2006/customXml" ds:itemID="{327AC452-DE29-4466-9450-366C065C8ECE}"/>
</file>

<file path=customXml/itemProps3.xml><?xml version="1.0" encoding="utf-8"?>
<ds:datastoreItem xmlns:ds="http://schemas.openxmlformats.org/officeDocument/2006/customXml" ds:itemID="{9FB2F77D-AD7E-4CD4-92F8-B4748A1B55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RET LXB Pricing</vt:lpstr>
      <vt:lpstr>'RET LXB Pricing'!Print_Area</vt:lpstr>
    </vt:vector>
  </TitlesOfParts>
  <Company>NYC Dept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lykinsd</dc:creator>
  <cp:lastModifiedBy>LykinsD</cp:lastModifiedBy>
  <cp:lastPrinted>2018-01-18T19:15:25Z</cp:lastPrinted>
  <dcterms:created xsi:type="dcterms:W3CDTF">2009-08-13T18:13:26Z</dcterms:created>
  <dcterms:modified xsi:type="dcterms:W3CDTF">2020-01-24T18:17:25Z</dcterms:modified>
</cp:coreProperties>
</file>